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880" yWindow="-120" windowWidth="20730" windowHeight="11160"/>
  </bookViews>
  <sheets>
    <sheet name="Matriz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/>
  <c r="E55"/>
  <c r="F55"/>
  <c r="G55"/>
  <c r="H55"/>
  <c r="I55"/>
  <c r="J55"/>
  <c r="K55"/>
  <c r="C55"/>
  <c r="D84"/>
  <c r="E84"/>
  <c r="F84"/>
  <c r="G84"/>
  <c r="H84"/>
  <c r="I84"/>
  <c r="J84"/>
  <c r="K84"/>
  <c r="C84"/>
  <c r="D12"/>
  <c r="E12"/>
  <c r="F12"/>
  <c r="G12"/>
  <c r="H12"/>
  <c r="I12"/>
  <c r="J12"/>
  <c r="K12"/>
  <c r="C12"/>
  <c r="D63"/>
  <c r="E63"/>
  <c r="F63"/>
  <c r="G63"/>
  <c r="H63"/>
  <c r="I63"/>
  <c r="J63"/>
  <c r="K63"/>
  <c r="C63"/>
  <c r="C30"/>
  <c r="C24" l="1"/>
  <c r="D24"/>
  <c r="E24"/>
  <c r="F24"/>
  <c r="G24"/>
  <c r="H24"/>
  <c r="I24"/>
  <c r="J24"/>
  <c r="K24"/>
  <c r="J3" l="1"/>
  <c r="G3"/>
  <c r="K74"/>
  <c r="D4"/>
  <c r="E4"/>
  <c r="F4"/>
  <c r="G4"/>
  <c r="H4"/>
  <c r="I4"/>
  <c r="J4"/>
  <c r="K4"/>
  <c r="C4"/>
  <c r="K30"/>
  <c r="D30"/>
  <c r="E30"/>
  <c r="F30"/>
  <c r="G30"/>
  <c r="H30"/>
  <c r="I30"/>
  <c r="J30"/>
  <c r="D35"/>
  <c r="E35"/>
  <c r="F35"/>
  <c r="G35"/>
  <c r="H35"/>
  <c r="I35"/>
  <c r="J35"/>
  <c r="K35"/>
  <c r="C35"/>
  <c r="D39"/>
  <c r="E39"/>
  <c r="F39"/>
  <c r="G39"/>
  <c r="H39"/>
  <c r="I39"/>
  <c r="J39"/>
  <c r="K39"/>
  <c r="C39"/>
  <c r="D41"/>
  <c r="D3" s="1"/>
  <c r="C41"/>
  <c r="C3" s="1"/>
  <c r="K46"/>
  <c r="C46"/>
  <c r="D51"/>
  <c r="E51"/>
  <c r="F51"/>
  <c r="G51"/>
  <c r="H51"/>
  <c r="I51"/>
  <c r="J51"/>
  <c r="K51"/>
  <c r="C51"/>
  <c r="D56"/>
  <c r="E56"/>
  <c r="F56"/>
  <c r="G56"/>
  <c r="H56"/>
  <c r="I56"/>
  <c r="J56"/>
  <c r="K56"/>
  <c r="C56"/>
  <c r="C67"/>
  <c r="C74"/>
  <c r="D67"/>
  <c r="E67"/>
  <c r="F67"/>
  <c r="G67"/>
  <c r="H67"/>
  <c r="I67"/>
  <c r="J67"/>
  <c r="K67"/>
  <c r="D74"/>
  <c r="E74"/>
  <c r="F74"/>
  <c r="G74"/>
  <c r="H74"/>
  <c r="I74"/>
  <c r="J74"/>
  <c r="D46"/>
  <c r="E46"/>
  <c r="F46"/>
  <c r="G46"/>
  <c r="H46"/>
  <c r="I46"/>
  <c r="J46"/>
  <c r="E41"/>
  <c r="E3" s="1"/>
  <c r="F41"/>
  <c r="F3" s="1"/>
  <c r="G41"/>
  <c r="H41"/>
  <c r="H3" s="1"/>
  <c r="I41"/>
  <c r="I3" s="1"/>
  <c r="J41"/>
  <c r="K41"/>
  <c r="K3" s="1"/>
  <c r="C45" l="1"/>
  <c r="H45"/>
  <c r="D45"/>
  <c r="J45"/>
  <c r="G45"/>
  <c r="E45"/>
  <c r="F45"/>
  <c r="I45"/>
  <c r="K45"/>
  <c r="I87" l="1"/>
  <c r="I89" s="1"/>
  <c r="J87"/>
  <c r="J89" s="1"/>
  <c r="C87"/>
  <c r="C89" s="1"/>
  <c r="F87"/>
  <c r="F89" s="1"/>
  <c r="D87"/>
  <c r="D89" s="1"/>
  <c r="E87"/>
  <c r="E89" s="1"/>
  <c r="G87"/>
  <c r="G89" s="1"/>
  <c r="H87"/>
  <c r="H89" s="1"/>
  <c r="K87"/>
  <c r="K89" l="1"/>
</calcChain>
</file>

<file path=xl/sharedStrings.xml><?xml version="1.0" encoding="utf-8"?>
<sst xmlns="http://schemas.openxmlformats.org/spreadsheetml/2006/main" count="116" uniqueCount="114">
  <si>
    <t>SEGMENTOS CRIATIVOS</t>
  </si>
  <si>
    <t>ATIVIDADES CULTURAIS</t>
  </si>
  <si>
    <t>Edição de livros</t>
  </si>
  <si>
    <t>Edição de jornais</t>
  </si>
  <si>
    <t>Edição de revistas</t>
  </si>
  <si>
    <t>Edição de cadastros, listas e outros produtos gráficos</t>
  </si>
  <si>
    <t>Edição integrada à impressão de livros</t>
  </si>
  <si>
    <t>Edição integrada à impressão de jornais</t>
  </si>
  <si>
    <t>Edição integrada à impressão de revistas</t>
  </si>
  <si>
    <t>Impressão de jornais, livros, revistas e outras publicações periódicas</t>
  </si>
  <si>
    <t>Impressão de material de segurança</t>
  </si>
  <si>
    <t>Impressão de materiais para outros usos</t>
  </si>
  <si>
    <t>Serviços de pré-impressão</t>
  </si>
  <si>
    <t>Serviços de acabamentos gráficos</t>
  </si>
  <si>
    <t>Atividades de produção cinematográfica, de vídeos e de programas de televisão</t>
  </si>
  <si>
    <t>Atividades de pós-produção cinematográfica, de vídeos e de programas de televisão</t>
  </si>
  <si>
    <t>Distribuição cinematográfica, de vídeo e de programas de televisão</t>
  </si>
  <si>
    <t>Atividades de exibição cinematográfica</t>
  </si>
  <si>
    <t>Atividades de televisão aberta</t>
  </si>
  <si>
    <t>Programadoras e atividades relacionadas à televisão por assinatura</t>
  </si>
  <si>
    <t>Operadoras de televisão por assinatura por cabo</t>
  </si>
  <si>
    <t>Operadoras de televisão por assinatura por satélite</t>
  </si>
  <si>
    <t>Agências de notícias</t>
  </si>
  <si>
    <t>PRODUÇÃO ARTÍSTICA</t>
  </si>
  <si>
    <t>Artes cênicas, espetáculos e atividades complementares</t>
  </si>
  <si>
    <t>Criação artística</t>
  </si>
  <si>
    <t>Gestão de espaços para artes cênicas, espetáculos e outras atividades artísticas</t>
  </si>
  <si>
    <t>Atividades fotográficas e similares</t>
  </si>
  <si>
    <t>Atividades de bibliotecas e arquivos</t>
  </si>
  <si>
    <t>Atividades de museus e de exploração, restauração artística e conservação de lugares e prédios históricos e atrações similares</t>
  </si>
  <si>
    <t>Atividades de jardins botânicos, zoológicos, parques nacionais, reservas ecológicas e áreas de proteção ambiental</t>
  </si>
  <si>
    <t>MÚSICA</t>
  </si>
  <si>
    <t>Atividades de gravação de som e de edição de música</t>
  </si>
  <si>
    <t>Reprodução de materiais gravados em qualquer suporte</t>
  </si>
  <si>
    <t>Fabricação de aparelhos de recepção, reprodução, gravação e amplificação de áudio e vídeo</t>
  </si>
  <si>
    <t>Fabricação de instrumentos musicais</t>
  </si>
  <si>
    <t>Lapidação de gemas e fabricação de artefatos de ourivesaria e joalheria</t>
  </si>
  <si>
    <t>Serviços de arquitetura</t>
  </si>
  <si>
    <t>Atividades técnicas relacionadas à arquitetura e engenharia</t>
  </si>
  <si>
    <t>Design e decoração de interiores</t>
  </si>
  <si>
    <t>PUBLICIDADE</t>
  </si>
  <si>
    <t>Agências de publicidade</t>
  </si>
  <si>
    <t>Agenciamento de espaços para publicidade, exceto em veículos de comunicação</t>
  </si>
  <si>
    <t>Atividades de publicidade não especificadas anteriormente</t>
  </si>
  <si>
    <t>ATIVIDADES RELACIONADAS AO SEGMENTO CRIATIVO</t>
  </si>
  <si>
    <t>ATIVIDADES COMERCIAIS</t>
  </si>
  <si>
    <t>Comércio varejista especializado de eletrodomésticos e equipamentos de áudio e vídeo</t>
  </si>
  <si>
    <t>Comércio varejista especializado de instrumentos musicais e acessórios</t>
  </si>
  <si>
    <t>Comércio varejista especializado de peças e acessórios para aparelhos eletroeletrônicos para uso doméstico, exceto informática e comunicação</t>
  </si>
  <si>
    <t>Comércio varejista de livros, jornais, revistas e papelaria</t>
  </si>
  <si>
    <t>Comércio varejista de discos, CDs, DVDs e fitas</t>
  </si>
  <si>
    <t>Aluguel de fitas de vídeo, DVDs e similares</t>
  </si>
  <si>
    <t>TECNOLOGIA DA INFORMAÇÃO</t>
  </si>
  <si>
    <t>Desenvolvimento de programas de computador sob encomenda</t>
  </si>
  <si>
    <t>Desenvolvimento e licenciamento de programas de computador customizáveis</t>
  </si>
  <si>
    <t>Desenvolvimento e licenciamento de programas de computador não-customizáveis</t>
  </si>
  <si>
    <t>Consultoria em tecnologia da informação</t>
  </si>
  <si>
    <t>Suporte técnico, manutenção e outros serviços em tecnologia da informação</t>
  </si>
  <si>
    <t>Portais, provedores de conteúdo e outros serviços de informação na internet</t>
  </si>
  <si>
    <t>CNAE</t>
  </si>
  <si>
    <t>CRIAÇÕES FUNCIONAIS - SERVIÇOS CRIATIVOS DE BASE CULTURAL</t>
  </si>
  <si>
    <t>ARTESANATO</t>
  </si>
  <si>
    <t>ATIVIDADES INDUSTRIAIS</t>
  </si>
  <si>
    <t>ESTOQUE DA CULTURA</t>
  </si>
  <si>
    <t>TOTAL DA BAHIA</t>
  </si>
  <si>
    <t xml:space="preserve">PARTICIPAÇÃO PERCENTUAL DA CULTURA NA BAHIA </t>
  </si>
  <si>
    <t xml:space="preserve">Total </t>
  </si>
  <si>
    <t>Participação das pessoas ocupadas no setor cultural em relação ao total de ocupados  %</t>
  </si>
  <si>
    <t>Fonte: IBGE  - PNADC Trimestral.</t>
  </si>
  <si>
    <t>Notas: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</si>
  <si>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</si>
  <si>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</si>
  <si>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</si>
  <si>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</si>
  <si>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</si>
  <si>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</si>
  <si>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</si>
  <si>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</si>
  <si>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</si>
  <si>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 xml:space="preserve">Fonte: Ministério da Economia -RAIS. </t>
  </si>
  <si>
    <t>Fabricação de produtos cerâmicos</t>
  </si>
  <si>
    <t>Fabricação de bijuterias e artefatos semelhantes</t>
  </si>
  <si>
    <t>Fabricação de artefatos de madeira, palha, cortiça, vime e material trançado, exceto móveis</t>
  </si>
  <si>
    <t>Atividades paisagísticas</t>
  </si>
  <si>
    <t>Ensino de arte e cultura</t>
  </si>
  <si>
    <t>FESTAS E CELEBRAÇÕES</t>
  </si>
  <si>
    <t>Aluguel de palcos, coberturas e outras estruturas de uso temporário, exceto andaimes</t>
  </si>
  <si>
    <t>Aluguel de equipamentos recreativos e esportivos</t>
  </si>
  <si>
    <t>Agenciamento de profissionais para atividades esportivas, culturais e artísticas</t>
  </si>
  <si>
    <t>Pesquisa e desenvolvimento em ciências sociais e humanas</t>
  </si>
  <si>
    <t>Serviços ambulantes de alimentação</t>
  </si>
  <si>
    <t>Serviços de catering, bufê e outros serviços de comida preparada</t>
  </si>
  <si>
    <t>Restaurantes e outros estabelecimentos de serviços de alimentação e bebidas</t>
  </si>
  <si>
    <t>74901/05</t>
  </si>
  <si>
    <t>Atividades de organização de eventos, exceto culturais e esportivos</t>
  </si>
  <si>
    <t>Atividades de organizações associativas ligadas à cultura e à arte</t>
  </si>
  <si>
    <t>Pesquisa e desenvolvimento em ciências físicas e naturais</t>
  </si>
  <si>
    <t>77390/03</t>
  </si>
  <si>
    <t>2020²</t>
  </si>
  <si>
    <t>² Resultados parciais para três trimestres.</t>
  </si>
  <si>
    <t>Pessoas ocupadas</t>
  </si>
  <si>
    <t xml:space="preserve">Nota: </t>
  </si>
  <si>
    <t>Dados sistematizados pela SEI/Dipeq/Copes - 2021.</t>
  </si>
  <si>
    <t>Dados sistematizados pela SEI/Dipeq/Copes, 2021.</t>
  </si>
  <si>
    <t>¹ Ocupados na semana de referência para pessoas de 14 anos ou mais de idade.</t>
  </si>
  <si>
    <t>EQUIPAMENTOS ARTÍSTICOS E CULTURAIS</t>
  </si>
  <si>
    <t>EDITORIAL</t>
  </si>
  <si>
    <t>AUDIOVISUAL</t>
  </si>
  <si>
    <t>Atividade de rádio</t>
  </si>
  <si>
    <t>SERVIÇOS DE ARQUITETURA E DESIGN</t>
  </si>
  <si>
    <t xml:space="preserve">GASTRONOMIA     </t>
  </si>
  <si>
    <t xml:space="preserve">PESQUISA E DESENVOLVIMENTO             </t>
  </si>
  <si>
    <t>Tabela 02 - População ocupada¹, segundo as atividades econômicas culturais. Bahia 2018-2020²</t>
  </si>
  <si>
    <t xml:space="preserve"> Tabela 1 – Estoque de Emprego Formal por Domínio Cultural – Bahia – 2011-2019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</si>
</sst>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#,##0.00;[Red]\-#,##0.00;&quot;-&quot;"/>
    <numFmt numFmtId="165" formatCode="0;[Red]0"/>
    <numFmt numFmtId="166" formatCode="#,##0.0;[Red]\-#,##0.0;&quot;-&quot;"/>
    <numFmt numFmtId="167" formatCode="_-* #,##0_-;\-* #,##0_-;_-* &quot;-&quot;??_-;_-@_-"/>
    <numFmt numFmtId="168" formatCode="#,##0_ ;\-#,##0\ "/>
    <numFmt numFmtId="169" formatCode="_-* #,##0.0_-;\-* #,##0.0_-;_-* &quot;-&quot;??_-;_-@_-"/>
    <numFmt numFmtId="170" formatCode="#,##0;[Red]\-#,##0;&quot;-&quo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1A5F9A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A5F9A"/>
        <bgColor indexed="64"/>
      </patternFill>
    </fill>
    <fill>
      <patternFill patternType="solid">
        <fgColor rgb="FFEF487A"/>
        <bgColor indexed="64"/>
      </patternFill>
    </fill>
    <fill>
      <patternFill patternType="solid">
        <fgColor rgb="FFFCC99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ADC"/>
        <bgColor theme="7" tint="0.79992065187536243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AF8C6"/>
        <bgColor rgb="FFFFF4D1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center"/>
    </xf>
    <xf numFmtId="0" fontId="4" fillId="3" borderId="0">
      <alignment horizontal="center" vertical="center" wrapText="1"/>
    </xf>
    <xf numFmtId="0" fontId="5" fillId="5" borderId="0" applyNumberFormat="0">
      <alignment horizontal="left" vertical="center"/>
    </xf>
    <xf numFmtId="0" fontId="5" fillId="0" borderId="0" applyNumberFormat="0">
      <alignment horizontal="left" vertical="center"/>
    </xf>
    <xf numFmtId="0" fontId="2" fillId="4" borderId="0">
      <alignment horizontal="left" vertical="center" wrapText="1"/>
    </xf>
    <xf numFmtId="0" fontId="5" fillId="2" borderId="0" applyNumberFormat="0">
      <alignment horizontal="left" vertical="center"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4" applyNumberFormat="0" applyAlignment="0" applyProtection="0"/>
    <xf numFmtId="0" fontId="14" fillId="10" borderId="5" applyNumberFormat="0" applyAlignment="0" applyProtection="0"/>
    <xf numFmtId="0" fontId="15" fillId="10" borderId="4" applyNumberFormat="0" applyAlignment="0" applyProtection="0"/>
    <xf numFmtId="0" fontId="16" fillId="0" borderId="6" applyNumberFormat="0" applyFill="0" applyAlignment="0" applyProtection="0"/>
    <xf numFmtId="0" fontId="17" fillId="11" borderId="7" applyNumberFormat="0" applyAlignment="0" applyProtection="0"/>
    <xf numFmtId="0" fontId="18" fillId="0" borderId="0" applyNumberFormat="0" applyFill="0" applyBorder="0" applyAlignment="0" applyProtection="0"/>
    <xf numFmtId="0" fontId="1" fillId="12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3">
      <alignment horizontal="center" vertical="center" wrapText="1"/>
    </xf>
    <xf numFmtId="0" fontId="2" fillId="4" borderId="0" xfId="6">
      <alignment horizontal="left" vertical="center" wrapText="1"/>
    </xf>
    <xf numFmtId="0" fontId="5" fillId="5" borderId="0" xfId="4">
      <alignment horizontal="left" vertical="center"/>
    </xf>
    <xf numFmtId="167" fontId="5" fillId="5" borderId="0" xfId="4" applyNumberFormat="1">
      <alignment horizontal="left" vertical="center"/>
    </xf>
    <xf numFmtId="164" fontId="5" fillId="5" borderId="0" xfId="4" applyNumberFormat="1">
      <alignment horizontal="left" vertical="center"/>
    </xf>
    <xf numFmtId="0" fontId="5" fillId="2" borderId="0" xfId="7">
      <alignment horizontal="left" vertical="center"/>
    </xf>
    <xf numFmtId="0" fontId="5" fillId="0" borderId="0" xfId="5" applyNumberFormat="1">
      <alignment horizontal="left" vertical="center"/>
    </xf>
    <xf numFmtId="164" fontId="5" fillId="0" borderId="0" xfId="5" applyNumberFormat="1">
      <alignment horizontal="left" vertical="center"/>
    </xf>
    <xf numFmtId="167" fontId="5" fillId="0" borderId="0" xfId="5" applyNumberFormat="1">
      <alignment horizontal="left" vertical="center"/>
    </xf>
    <xf numFmtId="0" fontId="5" fillId="0" borderId="0" xfId="5">
      <alignment horizontal="left" vertical="center"/>
    </xf>
    <xf numFmtId="165" fontId="5" fillId="0" borderId="0" xfId="5" applyNumberFormat="1">
      <alignment horizontal="left" vertical="center"/>
    </xf>
    <xf numFmtId="166" fontId="5" fillId="0" borderId="0" xfId="5" applyNumberFormat="1">
      <alignment horizontal="left" vertical="center"/>
    </xf>
    <xf numFmtId="167" fontId="5" fillId="5" borderId="0" xfId="4" applyNumberFormat="1" applyAlignment="1">
      <alignment vertical="center"/>
    </xf>
    <xf numFmtId="2" fontId="5" fillId="5" borderId="0" xfId="4" applyNumberFormat="1" applyAlignment="1">
      <alignment vertical="center"/>
    </xf>
    <xf numFmtId="167" fontId="2" fillId="4" borderId="0" xfId="1" applyNumberFormat="1" applyFont="1" applyFill="1" applyAlignment="1">
      <alignment horizontal="left" vertical="center" wrapText="1"/>
    </xf>
    <xf numFmtId="167" fontId="5" fillId="5" borderId="0" xfId="1" applyNumberFormat="1" applyFont="1" applyFill="1" applyAlignment="1">
      <alignment horizontal="left" vertical="center"/>
    </xf>
    <xf numFmtId="0" fontId="3" fillId="0" borderId="0" xfId="2">
      <alignment horizontal="left" vertical="center"/>
    </xf>
    <xf numFmtId="0" fontId="5" fillId="2" borderId="0" xfId="7">
      <alignment horizontal="left" vertical="center"/>
    </xf>
    <xf numFmtId="0" fontId="5" fillId="2" borderId="0" xfId="7">
      <alignment horizontal="left" vertical="center"/>
    </xf>
    <xf numFmtId="168" fontId="5" fillId="0" borderId="0" xfId="5" applyNumberFormat="1" applyAlignment="1">
      <alignment horizontal="right" vertical="center"/>
    </xf>
    <xf numFmtId="164" fontId="5" fillId="0" borderId="0" xfId="5" applyNumberFormat="1">
      <alignment horizontal="left" vertical="center"/>
    </xf>
    <xf numFmtId="165" fontId="5" fillId="0" borderId="0" xfId="5" applyNumberFormat="1">
      <alignment horizontal="left" vertical="center"/>
    </xf>
    <xf numFmtId="0" fontId="5" fillId="2" borderId="0" xfId="7">
      <alignment horizontal="left" vertical="center"/>
    </xf>
    <xf numFmtId="0" fontId="5" fillId="0" borderId="0" xfId="4" applyFill="1">
      <alignment horizontal="left" vertical="center"/>
    </xf>
    <xf numFmtId="167" fontId="5" fillId="0" borderId="0" xfId="1" applyNumberFormat="1" applyFont="1" applyFill="1" applyAlignment="1">
      <alignment horizontal="left" vertical="center"/>
    </xf>
    <xf numFmtId="167" fontId="5" fillId="5" borderId="0" xfId="1" applyNumberFormat="1" applyFont="1" applyFill="1" applyAlignment="1">
      <alignment horizontal="right" vertical="center"/>
    </xf>
    <xf numFmtId="167" fontId="5" fillId="0" borderId="0" xfId="5" applyNumberFormat="1" applyAlignment="1">
      <alignment horizontal="right" vertical="center"/>
    </xf>
    <xf numFmtId="164" fontId="5" fillId="0" borderId="0" xfId="5" applyNumberFormat="1" applyAlignment="1">
      <alignment horizontal="left" vertical="center" wrapText="1"/>
    </xf>
    <xf numFmtId="0" fontId="17" fillId="38" borderId="0" xfId="0" applyFont="1" applyFill="1" applyBorder="1" applyAlignment="1">
      <alignment horizontal="center" vertical="center"/>
    </xf>
    <xf numFmtId="164" fontId="5" fillId="0" borderId="0" xfId="5" applyNumberFormat="1" applyFill="1">
      <alignment horizontal="left" vertical="center"/>
    </xf>
    <xf numFmtId="170" fontId="5" fillId="0" borderId="0" xfId="5" applyNumberFormat="1" applyAlignment="1">
      <alignment horizontal="right" vertical="center"/>
    </xf>
    <xf numFmtId="0" fontId="5" fillId="39" borderId="0" xfId="5" applyNumberFormat="1" applyFont="1" applyFill="1" applyBorder="1" applyAlignment="1">
      <alignment horizontal="left" vertical="center"/>
    </xf>
    <xf numFmtId="164" fontId="5" fillId="39" borderId="0" xfId="5" applyNumberFormat="1" applyFont="1" applyFill="1" applyBorder="1" applyAlignment="1">
      <alignment horizontal="left" vertical="center"/>
    </xf>
    <xf numFmtId="167" fontId="5" fillId="39" borderId="0" xfId="5" applyNumberFormat="1" applyFont="1" applyFill="1" applyBorder="1" applyAlignment="1">
      <alignment horizontal="left" vertical="center"/>
    </xf>
    <xf numFmtId="0" fontId="3" fillId="0" borderId="0" xfId="2" applyBorder="1" applyAlignment="1">
      <alignment vertical="center"/>
    </xf>
    <xf numFmtId="0" fontId="5" fillId="37" borderId="10" xfId="5" applyFont="1" applyFill="1" applyBorder="1" applyAlignment="1">
      <alignment horizontal="left" vertical="center"/>
    </xf>
    <xf numFmtId="169" fontId="5" fillId="37" borderId="10" xfId="5" applyNumberFormat="1" applyFont="1" applyFill="1" applyBorder="1" applyAlignment="1">
      <alignment horizontal="left" vertical="center"/>
    </xf>
    <xf numFmtId="0" fontId="5" fillId="2" borderId="0" xfId="7" applyFont="1">
      <alignment horizontal="left" vertical="center"/>
    </xf>
    <xf numFmtId="0" fontId="21" fillId="0" borderId="0" xfId="0" applyFont="1" applyBorder="1"/>
    <xf numFmtId="0" fontId="5" fillId="2" borderId="0" xfId="7">
      <alignment horizontal="left" vertical="center"/>
    </xf>
    <xf numFmtId="0" fontId="3" fillId="0" borderId="0" xfId="2">
      <alignment horizontal="left" vertical="center"/>
    </xf>
    <xf numFmtId="0" fontId="17" fillId="38" borderId="0" xfId="0" applyFont="1" applyFill="1" applyBorder="1" applyAlignment="1">
      <alignment horizontal="center"/>
    </xf>
  </cellXfs>
  <cellStyles count="49">
    <cellStyle name="01 Titulo da Tabela" xfId="2"/>
    <cellStyle name="02 cabeçalho" xfId="3"/>
    <cellStyle name="03 dominios" xfId="6"/>
    <cellStyle name="04 seções" xfId="4"/>
    <cellStyle name="05 dados" xfId="5"/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3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6" builtinId="20" customBuiltin="1"/>
    <cellStyle name="fonte" xfId="7"/>
    <cellStyle name="Incorreto" xfId="14" builtinId="27" customBuiltin="1"/>
    <cellStyle name="Neutra" xfId="15" builtinId="28" customBuiltin="1"/>
    <cellStyle name="Normal" xfId="0" builtinId="0"/>
    <cellStyle name="Nota" xfId="22" builtinId="10" customBuiltin="1"/>
    <cellStyle name="Saída" xfId="17" builtinId="21" customBuiltin="1"/>
    <cellStyle name="Separador de milhares" xfId="1" builtinId="3"/>
    <cellStyle name="Texto de Aviso" xfId="21" builtinId="11" customBuiltin="1"/>
    <cellStyle name="Texto Explicativo" xfId="23" builtinId="53" customBuiltin="1"/>
    <cellStyle name="Título" xfId="8" builtinId="15" customBuiltin="1"/>
    <cellStyle name="Título 1" xfId="9" builtinId="16" customBuiltin="1"/>
    <cellStyle name="Título 2" xfId="10" builtinId="17" customBuiltin="1"/>
    <cellStyle name="Título 3" xfId="11" builtinId="18" customBuiltin="1"/>
    <cellStyle name="Título 4" xfId="12" builtinId="19" customBuiltin="1"/>
    <cellStyle name="Total" xfId="24" builtinId="25" customBuiltin="1"/>
  </cellStyles>
  <dxfs count="11">
    <dxf>
      <numFmt numFmtId="167" formatCode="_-* #,##0_-;\-* #,##0_-;_-* &quot;-&quot;??_-;_-@_-"/>
    </dxf>
    <dxf>
      <numFmt numFmtId="164" formatCode="#,##0.00;[Red]\-#,##0.00;&quot;-&quot;"/>
    </dxf>
    <dxf>
      <numFmt numFmtId="164" formatCode="#,##0.00;[Red]\-#,##0.00;&quot;-&quot;"/>
    </dxf>
    <dxf>
      <border outline="0">
        <bottom style="thin">
          <color auto="1"/>
        </bottom>
      </border>
    </dxf>
    <dxf>
      <fill>
        <patternFill patternType="solid">
          <fgColor theme="8" tint="0.59999389629810485"/>
          <bgColor rgb="FFFAF8CE"/>
        </patternFill>
      </fill>
    </dxf>
    <dxf>
      <fill>
        <patternFill patternType="solid">
          <fgColor theme="7" tint="0.79992065187536243"/>
          <bgColor rgb="FFFCFAD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indexed="64"/>
          <bgColor rgb="FF1A5F9A"/>
        </patternFill>
      </fill>
    </dxf>
    <dxf>
      <fill>
        <patternFill patternType="solid">
          <fgColor rgb="FFFFF4D1"/>
          <bgColor rgb="FFFAF8C6"/>
        </patternFill>
      </fill>
    </dxf>
  </dxfs>
  <tableStyles count="1" defaultTableStyle="TableStyleMedium2" defaultPivotStyle="PivotStyleLight16">
    <tableStyle name="TableStyleDark11 2" pivot="0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colors>
    <mruColors>
      <color rgb="FF948A54"/>
      <color rgb="FF7D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2:K89" totalsRowShown="0" tableBorderDxfId="3" headerRowCellStyle="02 cabeçalho">
  <tableColumns count="11">
    <tableColumn id="1" name="CNAE" dataDxfId="2" dataCellStyle="04 seções"/>
    <tableColumn id="2" name="SEGMENTOS CRIATIVOS" dataDxfId="1" dataCellStyle="04 seções"/>
    <tableColumn id="3" name="2011"/>
    <tableColumn id="4" name="2012"/>
    <tableColumn id="5" name="2013"/>
    <tableColumn id="6" name="2014"/>
    <tableColumn id="7" name="2015"/>
    <tableColumn id="8" name="2016"/>
    <tableColumn id="9" name="2017"/>
    <tableColumn id="10" name="2018"/>
    <tableColumn id="11" name="2019" dataDxfId="0">
      <calculatedColumnFormula>SUM(K4:K9)</calculatedColumnFormula>
    </tableColumn>
  </tableColumns>
  <tableStyleInfo name="TableStyleDark11 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104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J1"/>
    </sheetView>
  </sheetViews>
  <sheetFormatPr defaultRowHeight="15"/>
  <cols>
    <col min="1" max="1" width="13.7109375" style="1" customWidth="1"/>
    <col min="2" max="2" width="88.7109375" style="1" customWidth="1"/>
    <col min="3" max="3" width="12.42578125" style="1" bestFit="1" customWidth="1"/>
    <col min="4" max="4" width="13" style="1" customWidth="1"/>
    <col min="5" max="6" width="12.85546875" style="1" customWidth="1"/>
    <col min="7" max="11" width="14.5703125" style="1" customWidth="1"/>
    <col min="12" max="16384" width="9.140625" style="1"/>
  </cols>
  <sheetData>
    <row r="1" spans="1:17" ht="18.75">
      <c r="A1" s="43" t="s">
        <v>113</v>
      </c>
      <c r="B1" s="43"/>
      <c r="C1" s="43"/>
      <c r="D1" s="43"/>
      <c r="E1" s="43"/>
      <c r="F1" s="43"/>
      <c r="G1" s="43"/>
      <c r="H1" s="43"/>
      <c r="I1" s="43"/>
      <c r="J1" s="43"/>
      <c r="Q1" s="2"/>
    </row>
    <row r="2" spans="1:17" ht="42" customHeight="1">
      <c r="A2" s="3" t="s">
        <v>59</v>
      </c>
      <c r="B2" s="3" t="s">
        <v>0</v>
      </c>
      <c r="C2" s="3" t="s">
        <v>70</v>
      </c>
      <c r="D2" s="3" t="s">
        <v>71</v>
      </c>
      <c r="E2" s="3" t="s">
        <v>72</v>
      </c>
      <c r="F2" s="3" t="s">
        <v>73</v>
      </c>
      <c r="G2" s="3" t="s">
        <v>74</v>
      </c>
      <c r="H2" s="3" t="s">
        <v>75</v>
      </c>
      <c r="I2" s="3" t="s">
        <v>76</v>
      </c>
      <c r="J2" s="3" t="s">
        <v>77</v>
      </c>
      <c r="K2" s="3" t="s">
        <v>78</v>
      </c>
    </row>
    <row r="3" spans="1:17" ht="26.25" customHeight="1">
      <c r="A3" s="4"/>
      <c r="B3" s="4" t="s">
        <v>1</v>
      </c>
      <c r="C3" s="17">
        <f>SUM(C4,C12,,C24,C30,C35,C39,C41,)</f>
        <v>10665</v>
      </c>
      <c r="D3" s="17">
        <f t="shared" ref="D3:K3" si="0">SUM(D4,D12,,D24,D30,D35,D39,D41,)</f>
        <v>10973</v>
      </c>
      <c r="E3" s="17">
        <f t="shared" si="0"/>
        <v>11126</v>
      </c>
      <c r="F3" s="17">
        <f t="shared" si="0"/>
        <v>11945</v>
      </c>
      <c r="G3" s="17">
        <f t="shared" si="0"/>
        <v>11877</v>
      </c>
      <c r="H3" s="17">
        <f t="shared" si="0"/>
        <v>10623</v>
      </c>
      <c r="I3" s="17">
        <f t="shared" si="0"/>
        <v>10160</v>
      </c>
      <c r="J3" s="17">
        <f t="shared" si="0"/>
        <v>10098</v>
      </c>
      <c r="K3" s="17">
        <f t="shared" si="0"/>
        <v>10421</v>
      </c>
    </row>
    <row r="4" spans="1:17" ht="22.5" customHeight="1">
      <c r="A4" s="5"/>
      <c r="B4" s="5" t="s">
        <v>106</v>
      </c>
      <c r="C4" s="6">
        <f>SUM(C5:C11)</f>
        <v>1293</v>
      </c>
      <c r="D4" s="6">
        <f t="shared" ref="D4:K4" si="1">SUM(D5:D11)</f>
        <v>1142</v>
      </c>
      <c r="E4" s="6">
        <f t="shared" si="1"/>
        <v>1094</v>
      </c>
      <c r="F4" s="6">
        <f t="shared" si="1"/>
        <v>1378</v>
      </c>
      <c r="G4" s="6">
        <f t="shared" si="1"/>
        <v>1241</v>
      </c>
      <c r="H4" s="6">
        <f t="shared" si="1"/>
        <v>545</v>
      </c>
      <c r="I4" s="6">
        <f t="shared" si="1"/>
        <v>826</v>
      </c>
      <c r="J4" s="6">
        <f t="shared" si="1"/>
        <v>744</v>
      </c>
      <c r="K4" s="6">
        <f t="shared" si="1"/>
        <v>820</v>
      </c>
    </row>
    <row r="5" spans="1:17">
      <c r="A5" s="9">
        <v>58115</v>
      </c>
      <c r="B5" s="10" t="s">
        <v>2</v>
      </c>
      <c r="C5" s="11">
        <v>50</v>
      </c>
      <c r="D5" s="11">
        <v>59</v>
      </c>
      <c r="E5" s="11">
        <v>61</v>
      </c>
      <c r="F5" s="11">
        <v>74</v>
      </c>
      <c r="G5" s="11">
        <v>126</v>
      </c>
      <c r="H5" s="11">
        <v>115</v>
      </c>
      <c r="I5" s="11">
        <v>155</v>
      </c>
      <c r="J5" s="11">
        <v>179</v>
      </c>
      <c r="K5" s="11">
        <v>204</v>
      </c>
    </row>
    <row r="6" spans="1:17">
      <c r="A6" s="9">
        <v>58123</v>
      </c>
      <c r="B6" s="10" t="s">
        <v>3</v>
      </c>
      <c r="C6" s="11">
        <v>68</v>
      </c>
      <c r="D6" s="11">
        <v>88</v>
      </c>
      <c r="E6" s="11">
        <v>84</v>
      </c>
      <c r="F6" s="11">
        <v>110</v>
      </c>
      <c r="G6" s="11">
        <v>62</v>
      </c>
      <c r="H6" s="11">
        <v>60</v>
      </c>
      <c r="I6" s="11">
        <v>61</v>
      </c>
      <c r="J6" s="11">
        <v>27</v>
      </c>
      <c r="K6" s="11">
        <v>23</v>
      </c>
    </row>
    <row r="7" spans="1:17">
      <c r="A7" s="9">
        <v>58131</v>
      </c>
      <c r="B7" s="10" t="s">
        <v>4</v>
      </c>
      <c r="C7" s="11">
        <v>5</v>
      </c>
      <c r="D7" s="11">
        <v>17</v>
      </c>
      <c r="E7" s="11">
        <v>12</v>
      </c>
      <c r="F7" s="11">
        <v>15</v>
      </c>
      <c r="G7" s="11">
        <v>38</v>
      </c>
      <c r="H7" s="11">
        <v>24</v>
      </c>
      <c r="I7" s="11">
        <v>24</v>
      </c>
      <c r="J7" s="11">
        <v>9</v>
      </c>
      <c r="K7" s="11">
        <v>9</v>
      </c>
    </row>
    <row r="8" spans="1:17">
      <c r="A8" s="9">
        <v>58191</v>
      </c>
      <c r="B8" s="10" t="s">
        <v>5</v>
      </c>
      <c r="C8" s="11">
        <v>251</v>
      </c>
      <c r="D8" s="11">
        <v>165</v>
      </c>
      <c r="E8" s="11">
        <v>127</v>
      </c>
      <c r="F8" s="11">
        <v>96</v>
      </c>
      <c r="G8" s="11">
        <v>92</v>
      </c>
      <c r="H8" s="11">
        <v>106</v>
      </c>
      <c r="I8" s="11">
        <v>121</v>
      </c>
      <c r="J8" s="11">
        <v>75</v>
      </c>
      <c r="K8" s="11">
        <v>64</v>
      </c>
    </row>
    <row r="9" spans="1:17">
      <c r="A9" s="9">
        <v>58212</v>
      </c>
      <c r="B9" s="10" t="s">
        <v>6</v>
      </c>
      <c r="C9" s="11">
        <v>83</v>
      </c>
      <c r="D9" s="11">
        <v>73</v>
      </c>
      <c r="E9" s="11">
        <v>60</v>
      </c>
      <c r="F9" s="11">
        <v>57</v>
      </c>
      <c r="G9" s="11">
        <v>7</v>
      </c>
      <c r="H9" s="11">
        <v>3</v>
      </c>
      <c r="I9" s="11">
        <v>2</v>
      </c>
      <c r="J9" s="29">
        <v>0</v>
      </c>
      <c r="K9" s="11">
        <v>5</v>
      </c>
    </row>
    <row r="10" spans="1:17">
      <c r="A10" s="9">
        <v>58221</v>
      </c>
      <c r="B10" s="10" t="s">
        <v>7</v>
      </c>
      <c r="C10" s="11">
        <v>828</v>
      </c>
      <c r="D10" s="11">
        <v>730</v>
      </c>
      <c r="E10" s="11">
        <v>739</v>
      </c>
      <c r="F10" s="11">
        <v>1013</v>
      </c>
      <c r="G10" s="11">
        <v>898</v>
      </c>
      <c r="H10" s="11">
        <v>227</v>
      </c>
      <c r="I10" s="11">
        <v>455</v>
      </c>
      <c r="J10" s="11">
        <v>446</v>
      </c>
      <c r="K10" s="11">
        <v>506</v>
      </c>
    </row>
    <row r="11" spans="1:17">
      <c r="A11" s="9">
        <v>58239</v>
      </c>
      <c r="B11" s="10" t="s">
        <v>8</v>
      </c>
      <c r="C11" s="11">
        <v>8</v>
      </c>
      <c r="D11" s="11">
        <v>10</v>
      </c>
      <c r="E11" s="11">
        <v>11</v>
      </c>
      <c r="F11" s="11">
        <v>13</v>
      </c>
      <c r="G11" s="11">
        <v>18</v>
      </c>
      <c r="H11" s="11">
        <v>10</v>
      </c>
      <c r="I11" s="11">
        <v>8</v>
      </c>
      <c r="J11" s="11">
        <v>8</v>
      </c>
      <c r="K11" s="11">
        <v>9</v>
      </c>
    </row>
    <row r="12" spans="1:17" ht="15" customHeight="1">
      <c r="A12" s="5"/>
      <c r="B12" s="5" t="s">
        <v>107</v>
      </c>
      <c r="C12" s="6">
        <f>SUM(C13:C23)</f>
        <v>4364</v>
      </c>
      <c r="D12" s="6">
        <f t="shared" ref="D12:K12" si="2">SUM(D13:D23)</f>
        <v>4417</v>
      </c>
      <c r="E12" s="6">
        <f t="shared" si="2"/>
        <v>4558</v>
      </c>
      <c r="F12" s="6">
        <f t="shared" si="2"/>
        <v>4769</v>
      </c>
      <c r="G12" s="6">
        <f t="shared" si="2"/>
        <v>4776</v>
      </c>
      <c r="H12" s="6">
        <f t="shared" si="2"/>
        <v>4810</v>
      </c>
      <c r="I12" s="6">
        <f t="shared" si="2"/>
        <v>4280</v>
      </c>
      <c r="J12" s="6">
        <f t="shared" si="2"/>
        <v>4281</v>
      </c>
      <c r="K12" s="6">
        <f t="shared" si="2"/>
        <v>4469</v>
      </c>
    </row>
    <row r="13" spans="1:17">
      <c r="A13" s="9">
        <v>59111</v>
      </c>
      <c r="B13" s="10" t="s">
        <v>14</v>
      </c>
      <c r="C13" s="11">
        <v>149</v>
      </c>
      <c r="D13" s="11">
        <v>194</v>
      </c>
      <c r="E13" s="11">
        <v>239</v>
      </c>
      <c r="F13" s="11">
        <v>247</v>
      </c>
      <c r="G13" s="11">
        <v>263</v>
      </c>
      <c r="H13" s="11">
        <v>211</v>
      </c>
      <c r="I13" s="11">
        <v>229</v>
      </c>
      <c r="J13" s="11">
        <v>261</v>
      </c>
      <c r="K13" s="11">
        <v>257</v>
      </c>
    </row>
    <row r="14" spans="1:17">
      <c r="A14" s="9">
        <v>59120</v>
      </c>
      <c r="B14" s="10" t="s">
        <v>15</v>
      </c>
      <c r="C14" s="11">
        <v>17</v>
      </c>
      <c r="D14" s="11">
        <v>13</v>
      </c>
      <c r="E14" s="11">
        <v>9</v>
      </c>
      <c r="F14" s="11">
        <v>14</v>
      </c>
      <c r="G14" s="11">
        <v>30</v>
      </c>
      <c r="H14" s="11">
        <v>23</v>
      </c>
      <c r="I14" s="11">
        <v>29</v>
      </c>
      <c r="J14" s="11">
        <v>10</v>
      </c>
      <c r="K14" s="11">
        <v>19</v>
      </c>
    </row>
    <row r="15" spans="1:17">
      <c r="A15" s="9">
        <v>59138</v>
      </c>
      <c r="B15" s="10" t="s">
        <v>16</v>
      </c>
      <c r="C15" s="11">
        <v>21</v>
      </c>
      <c r="D15" s="11">
        <v>17</v>
      </c>
      <c r="E15" s="11">
        <v>12</v>
      </c>
      <c r="F15" s="11">
        <v>14</v>
      </c>
      <c r="G15" s="11">
        <v>33</v>
      </c>
      <c r="H15" s="11">
        <v>27</v>
      </c>
      <c r="I15" s="11">
        <v>19</v>
      </c>
      <c r="J15" s="11">
        <v>13</v>
      </c>
      <c r="K15" s="11">
        <v>12</v>
      </c>
    </row>
    <row r="16" spans="1:17">
      <c r="A16" s="9">
        <v>59146</v>
      </c>
      <c r="B16" s="10" t="s">
        <v>17</v>
      </c>
      <c r="C16" s="11">
        <v>371</v>
      </c>
      <c r="D16" s="11">
        <v>459</v>
      </c>
      <c r="E16" s="11">
        <v>478</v>
      </c>
      <c r="F16" s="11">
        <v>480</v>
      </c>
      <c r="G16" s="11">
        <v>451</v>
      </c>
      <c r="H16" s="11">
        <v>520</v>
      </c>
      <c r="I16" s="11">
        <v>519</v>
      </c>
      <c r="J16" s="11">
        <v>538</v>
      </c>
      <c r="K16" s="11">
        <v>582</v>
      </c>
    </row>
    <row r="17" spans="1:2048 2058:3071 3081:4094 4104:5117 5127:6140 6150:7163 7173:8186 8196:9209 9219:10232 10242:11255 11265:13312 13322:14335 14345:15358 15368:16381">
      <c r="A17" s="9">
        <v>60217</v>
      </c>
      <c r="B17" s="10" t="s">
        <v>18</v>
      </c>
      <c r="C17" s="11">
        <v>1427</v>
      </c>
      <c r="D17" s="11">
        <v>1431</v>
      </c>
      <c r="E17" s="11">
        <v>1554</v>
      </c>
      <c r="F17" s="11">
        <v>1719</v>
      </c>
      <c r="G17" s="11">
        <v>1638</v>
      </c>
      <c r="H17" s="11">
        <v>1662</v>
      </c>
      <c r="I17" s="11">
        <v>1031</v>
      </c>
      <c r="J17" s="11">
        <v>1525</v>
      </c>
      <c r="K17" s="11">
        <v>1413</v>
      </c>
    </row>
    <row r="18" spans="1:2048 2058:3071 3081:4094 4104:5117 5127:6140 6150:7163 7173:8186 8196:9209 9219:10232 10242:11255 11265:13312 13322:14335 14345:15358 15368:16381">
      <c r="A18" s="9">
        <v>60225</v>
      </c>
      <c r="B18" s="10" t="s">
        <v>19</v>
      </c>
      <c r="C18" s="11">
        <v>48</v>
      </c>
      <c r="D18" s="11">
        <v>58</v>
      </c>
      <c r="E18" s="11">
        <v>12</v>
      </c>
      <c r="F18" s="11">
        <v>12</v>
      </c>
      <c r="G18" s="11">
        <v>14</v>
      </c>
      <c r="H18" s="11">
        <v>14</v>
      </c>
      <c r="I18" s="11">
        <v>23</v>
      </c>
      <c r="J18" s="11">
        <v>6</v>
      </c>
      <c r="K18" s="11">
        <v>3</v>
      </c>
    </row>
    <row r="19" spans="1:2048 2058:3071 3081:4094 4104:5117 5127:6140 6150:7163 7173:8186 8196:9209 9219:10232 10242:11255 11265:13312 13322:14335 14345:15358 15368:16381">
      <c r="A19" s="9">
        <v>61418</v>
      </c>
      <c r="B19" s="10" t="s">
        <v>20</v>
      </c>
      <c r="C19" s="11">
        <v>250</v>
      </c>
      <c r="D19" s="11">
        <v>192</v>
      </c>
      <c r="E19" s="11">
        <v>211</v>
      </c>
      <c r="F19" s="11">
        <v>74</v>
      </c>
      <c r="G19" s="11">
        <v>74</v>
      </c>
      <c r="H19" s="11">
        <v>56</v>
      </c>
      <c r="I19" s="11">
        <v>73</v>
      </c>
      <c r="J19" s="11">
        <v>44</v>
      </c>
      <c r="K19" s="11">
        <v>45</v>
      </c>
    </row>
    <row r="20" spans="1:2048 2058:3071 3081:4094 4104:5117 5127:6140 6150:7163 7173:8186 8196:9209 9219:10232 10242:11255 11265:13312 13322:14335 14345:15358 15368:16381">
      <c r="A20" s="9">
        <v>61434</v>
      </c>
      <c r="B20" s="10" t="s">
        <v>21</v>
      </c>
      <c r="C20" s="11">
        <v>99</v>
      </c>
      <c r="D20" s="11">
        <v>96</v>
      </c>
      <c r="E20" s="11">
        <v>61</v>
      </c>
      <c r="F20" s="11">
        <v>78</v>
      </c>
      <c r="G20" s="11">
        <v>67</v>
      </c>
      <c r="H20" s="11">
        <v>68</v>
      </c>
      <c r="I20" s="11">
        <v>52</v>
      </c>
      <c r="J20" s="11">
        <v>16</v>
      </c>
      <c r="K20" s="22">
        <v>0</v>
      </c>
    </row>
    <row r="21" spans="1:2048 2058:3071 3081:4094 4104:5117 5127:6140 6150:7163 7173:8186 8196:9209 9219:10232 10242:11255 11265:13312 13322:14335 14345:15358 15368:16381">
      <c r="A21" s="9">
        <v>63917</v>
      </c>
      <c r="B21" s="10" t="s">
        <v>22</v>
      </c>
      <c r="C21" s="11">
        <v>20</v>
      </c>
      <c r="D21" s="11">
        <v>14</v>
      </c>
      <c r="E21" s="11">
        <v>13</v>
      </c>
      <c r="F21" s="11">
        <v>17</v>
      </c>
      <c r="G21" s="11">
        <v>21</v>
      </c>
      <c r="H21" s="11">
        <v>16</v>
      </c>
      <c r="I21" s="11">
        <v>19</v>
      </c>
      <c r="J21" s="11">
        <v>16</v>
      </c>
      <c r="K21" s="11">
        <v>25</v>
      </c>
    </row>
    <row r="22" spans="1:2048 2058:3071 3081:4094 4104:5117 5127:6140 6150:7163 7173:8186 8196:9209 9219:10232 10242:11255 11265:13312 13322:14335 14345:15358 15368:16381">
      <c r="A22" s="9">
        <v>60101</v>
      </c>
      <c r="B22" s="23" t="s">
        <v>108</v>
      </c>
      <c r="C22" s="11">
        <v>1536</v>
      </c>
      <c r="D22" s="11">
        <v>1475</v>
      </c>
      <c r="E22" s="11">
        <v>1429</v>
      </c>
      <c r="F22" s="11">
        <v>1561</v>
      </c>
      <c r="G22" s="11">
        <v>1591</v>
      </c>
      <c r="H22" s="11">
        <v>1503</v>
      </c>
      <c r="I22" s="11">
        <v>1467</v>
      </c>
      <c r="J22" s="11">
        <v>1464</v>
      </c>
      <c r="K22" s="11">
        <v>1589</v>
      </c>
    </row>
    <row r="23" spans="1:2048 2058:3071 3081:4094 4104:5117 5127:6140 6150:7163 7173:8186 8196:9209 9219:10232 10242:11255 11265:13312 13322:14335 14345:15358 15368:16381">
      <c r="A23" s="9">
        <v>74200</v>
      </c>
      <c r="B23" s="23" t="s">
        <v>27</v>
      </c>
      <c r="C23" s="11">
        <v>426</v>
      </c>
      <c r="D23" s="11">
        <v>468</v>
      </c>
      <c r="E23" s="11">
        <v>540</v>
      </c>
      <c r="F23" s="11">
        <v>553</v>
      </c>
      <c r="G23" s="11">
        <v>594</v>
      </c>
      <c r="H23" s="11">
        <v>710</v>
      </c>
      <c r="I23" s="11">
        <v>819</v>
      </c>
      <c r="J23" s="11">
        <v>388</v>
      </c>
      <c r="K23" s="11">
        <v>524</v>
      </c>
    </row>
    <row r="24" spans="1:2048 2058:3071 3081:4094 4104:5117 5127:6140 6150:7163 7173:8186 8196:9209 9219:10232 10242:11255 11265:13312 13322:14335 14345:15358 15368:16381" s="27" customFormat="1" ht="12.75">
      <c r="A24" s="28"/>
      <c r="B24" s="18" t="s">
        <v>85</v>
      </c>
      <c r="C24" s="28">
        <f t="shared" ref="C24:J24" si="3">SUM(C25:C29)</f>
        <v>2480</v>
      </c>
      <c r="D24" s="28">
        <f t="shared" si="3"/>
        <v>2312</v>
      </c>
      <c r="E24" s="28">
        <f t="shared" si="3"/>
        <v>2571</v>
      </c>
      <c r="F24" s="28">
        <f t="shared" si="3"/>
        <v>2914</v>
      </c>
      <c r="G24" s="28">
        <f t="shared" si="3"/>
        <v>2968</v>
      </c>
      <c r="H24" s="28">
        <f t="shared" si="3"/>
        <v>2698</v>
      </c>
      <c r="I24" s="28">
        <f t="shared" si="3"/>
        <v>2603</v>
      </c>
      <c r="J24" s="28">
        <f t="shared" si="3"/>
        <v>2634</v>
      </c>
      <c r="K24" s="28">
        <f>SUM(K25:K29)</f>
        <v>2820</v>
      </c>
      <c r="L24" s="26"/>
      <c r="M24" s="26"/>
      <c r="W24" s="26"/>
      <c r="X24" s="26"/>
      <c r="AH24" s="26"/>
      <c r="AI24" s="26"/>
      <c r="AS24" s="26"/>
      <c r="AT24" s="26"/>
      <c r="BD24" s="26"/>
      <c r="BE24" s="26"/>
      <c r="BO24" s="26"/>
      <c r="BP24" s="26"/>
      <c r="BZ24" s="26"/>
      <c r="CA24" s="26"/>
      <c r="CK24" s="26"/>
      <c r="CL24" s="26"/>
      <c r="CV24" s="26"/>
      <c r="CW24" s="26"/>
      <c r="DG24" s="26"/>
      <c r="DH24" s="26"/>
      <c r="DR24" s="26"/>
      <c r="DS24" s="26"/>
      <c r="EC24" s="26"/>
      <c r="ED24" s="26"/>
      <c r="EN24" s="26"/>
      <c r="EO24" s="26"/>
      <c r="EY24" s="26"/>
      <c r="EZ24" s="26"/>
      <c r="FJ24" s="26"/>
      <c r="FK24" s="26"/>
      <c r="FU24" s="26"/>
      <c r="FV24" s="26"/>
      <c r="GF24" s="26"/>
      <c r="GG24" s="26"/>
      <c r="GQ24" s="26"/>
      <c r="GR24" s="26"/>
      <c r="HB24" s="26"/>
      <c r="HC24" s="26"/>
      <c r="HM24" s="26"/>
      <c r="HN24" s="26"/>
      <c r="HX24" s="26"/>
      <c r="HY24" s="26"/>
      <c r="II24" s="26"/>
      <c r="IJ24" s="26"/>
      <c r="IT24" s="26"/>
      <c r="IU24" s="26"/>
      <c r="JE24" s="26"/>
      <c r="JF24" s="26"/>
      <c r="JP24" s="26"/>
      <c r="JQ24" s="26"/>
      <c r="KA24" s="26"/>
      <c r="KB24" s="26"/>
      <c r="KL24" s="26"/>
      <c r="KM24" s="26"/>
      <c r="KW24" s="26"/>
      <c r="KX24" s="26"/>
      <c r="LH24" s="26"/>
      <c r="LI24" s="26"/>
      <c r="LS24" s="26"/>
      <c r="LT24" s="26"/>
      <c r="MD24" s="26"/>
      <c r="ME24" s="26"/>
      <c r="MO24" s="26"/>
      <c r="MP24" s="26"/>
      <c r="MZ24" s="26"/>
      <c r="NA24" s="26"/>
      <c r="NK24" s="26"/>
      <c r="NL24" s="26"/>
      <c r="NV24" s="26"/>
      <c r="NW24" s="26"/>
      <c r="OG24" s="26"/>
      <c r="OH24" s="26"/>
      <c r="OR24" s="26"/>
      <c r="OS24" s="26"/>
      <c r="PC24" s="26"/>
      <c r="PD24" s="26"/>
      <c r="PN24" s="26"/>
      <c r="PO24" s="26"/>
      <c r="PY24" s="26"/>
      <c r="PZ24" s="26"/>
      <c r="QJ24" s="26"/>
      <c r="QK24" s="26"/>
      <c r="QU24" s="26"/>
      <c r="QV24" s="26"/>
      <c r="RF24" s="26"/>
      <c r="RG24" s="26"/>
      <c r="RQ24" s="26"/>
      <c r="RR24" s="26"/>
      <c r="SB24" s="26"/>
      <c r="SC24" s="26"/>
      <c r="SM24" s="26"/>
      <c r="SN24" s="26"/>
      <c r="SX24" s="26"/>
      <c r="SY24" s="26"/>
      <c r="TI24" s="26"/>
      <c r="TJ24" s="26"/>
      <c r="TT24" s="26"/>
      <c r="TU24" s="26"/>
      <c r="UE24" s="26"/>
      <c r="UF24" s="26"/>
      <c r="UP24" s="26"/>
      <c r="UQ24" s="26"/>
      <c r="VA24" s="26"/>
      <c r="VB24" s="26"/>
      <c r="VL24" s="26"/>
      <c r="VM24" s="26"/>
      <c r="VW24" s="26"/>
      <c r="VX24" s="26"/>
      <c r="WH24" s="26"/>
      <c r="WI24" s="26"/>
      <c r="WS24" s="26"/>
      <c r="WT24" s="26"/>
      <c r="XD24" s="26"/>
      <c r="XE24" s="26"/>
      <c r="XO24" s="26"/>
      <c r="XP24" s="26"/>
      <c r="XZ24" s="26"/>
      <c r="YA24" s="26"/>
      <c r="YK24" s="26"/>
      <c r="YL24" s="26"/>
      <c r="YV24" s="26"/>
      <c r="YW24" s="26"/>
      <c r="ZG24" s="26"/>
      <c r="ZH24" s="26"/>
      <c r="ZR24" s="26"/>
      <c r="ZS24" s="26"/>
      <c r="AAC24" s="26"/>
      <c r="AAD24" s="26"/>
      <c r="AAN24" s="26"/>
      <c r="AAO24" s="26"/>
      <c r="AAY24" s="26"/>
      <c r="AAZ24" s="26"/>
      <c r="ABJ24" s="26"/>
      <c r="ABK24" s="26"/>
      <c r="ABU24" s="26"/>
      <c r="ABV24" s="26"/>
      <c r="ACF24" s="26"/>
      <c r="ACG24" s="26"/>
      <c r="ACQ24" s="26"/>
      <c r="ACR24" s="26"/>
      <c r="ADB24" s="26"/>
      <c r="ADC24" s="26"/>
      <c r="ADM24" s="26"/>
      <c r="ADN24" s="26"/>
      <c r="ADX24" s="26"/>
      <c r="ADY24" s="26"/>
      <c r="AEI24" s="26"/>
      <c r="AEJ24" s="26"/>
      <c r="AET24" s="26"/>
      <c r="AEU24" s="26"/>
      <c r="AFE24" s="26"/>
      <c r="AFF24" s="26"/>
      <c r="AFP24" s="26"/>
      <c r="AFQ24" s="26"/>
      <c r="AGA24" s="26"/>
      <c r="AGB24" s="26"/>
      <c r="AGL24" s="26"/>
      <c r="AGM24" s="26"/>
      <c r="AGW24" s="26"/>
      <c r="AGX24" s="26"/>
      <c r="AHH24" s="26"/>
      <c r="AHI24" s="26"/>
      <c r="AHS24" s="26"/>
      <c r="AHT24" s="26"/>
      <c r="AID24" s="26"/>
      <c r="AIE24" s="26"/>
      <c r="AIO24" s="26"/>
      <c r="AIP24" s="26"/>
      <c r="AIZ24" s="26"/>
      <c r="AJA24" s="26"/>
      <c r="AJK24" s="26"/>
      <c r="AJL24" s="26"/>
      <c r="AJV24" s="26"/>
      <c r="AJW24" s="26"/>
      <c r="AKG24" s="26"/>
      <c r="AKH24" s="26"/>
      <c r="AKR24" s="26"/>
      <c r="AKS24" s="26"/>
      <c r="ALC24" s="26"/>
      <c r="ALD24" s="26"/>
      <c r="ALN24" s="26"/>
      <c r="ALO24" s="26"/>
      <c r="ALY24" s="26"/>
      <c r="ALZ24" s="26"/>
      <c r="AMJ24" s="26"/>
      <c r="AMK24" s="26"/>
      <c r="AMU24" s="26"/>
      <c r="AMV24" s="26"/>
      <c r="ANF24" s="26"/>
      <c r="ANG24" s="26"/>
      <c r="ANQ24" s="26"/>
      <c r="ANR24" s="26"/>
      <c r="AOB24" s="26"/>
      <c r="AOC24" s="26"/>
      <c r="AOM24" s="26"/>
      <c r="AON24" s="26"/>
      <c r="AOX24" s="26"/>
      <c r="AOY24" s="26"/>
      <c r="API24" s="26"/>
      <c r="APJ24" s="26"/>
      <c r="APT24" s="26"/>
      <c r="APU24" s="26"/>
      <c r="AQE24" s="26"/>
      <c r="AQF24" s="26"/>
      <c r="AQP24" s="26"/>
      <c r="AQQ24" s="26"/>
      <c r="ARA24" s="26"/>
      <c r="ARB24" s="26"/>
      <c r="ARL24" s="26"/>
      <c r="ARM24" s="26"/>
      <c r="ARW24" s="26"/>
      <c r="ARX24" s="26"/>
      <c r="ASH24" s="26"/>
      <c r="ASI24" s="26"/>
      <c r="ASS24" s="26"/>
      <c r="AST24" s="26"/>
      <c r="ATD24" s="26"/>
      <c r="ATE24" s="26"/>
      <c r="ATO24" s="26"/>
      <c r="ATP24" s="26"/>
      <c r="ATZ24" s="26"/>
      <c r="AUA24" s="26"/>
      <c r="AUK24" s="26"/>
      <c r="AUL24" s="26"/>
      <c r="AUV24" s="26"/>
      <c r="AUW24" s="26"/>
      <c r="AVG24" s="26"/>
      <c r="AVH24" s="26"/>
      <c r="AVR24" s="26"/>
      <c r="AVS24" s="26"/>
      <c r="AWC24" s="26"/>
      <c r="AWD24" s="26"/>
      <c r="AWN24" s="26"/>
      <c r="AWO24" s="26"/>
      <c r="AWY24" s="26"/>
      <c r="AWZ24" s="26"/>
      <c r="AXJ24" s="26"/>
      <c r="AXK24" s="26"/>
      <c r="AXU24" s="26"/>
      <c r="AXV24" s="26"/>
      <c r="AYF24" s="26"/>
      <c r="AYG24" s="26"/>
      <c r="AYQ24" s="26"/>
      <c r="AYR24" s="26"/>
      <c r="AZB24" s="26"/>
      <c r="AZC24" s="26"/>
      <c r="AZM24" s="26"/>
      <c r="AZN24" s="26"/>
      <c r="AZX24" s="26"/>
      <c r="AZY24" s="26"/>
      <c r="BAI24" s="26"/>
      <c r="BAJ24" s="26"/>
      <c r="BAT24" s="26"/>
      <c r="BAU24" s="26"/>
      <c r="BBE24" s="26"/>
      <c r="BBF24" s="26"/>
      <c r="BBP24" s="26"/>
      <c r="BBQ24" s="26"/>
      <c r="BCA24" s="26"/>
      <c r="BCB24" s="26"/>
      <c r="BCL24" s="26"/>
      <c r="BCM24" s="26"/>
      <c r="BCW24" s="26"/>
      <c r="BCX24" s="26"/>
      <c r="BDH24" s="26"/>
      <c r="BDI24" s="26"/>
      <c r="BDS24" s="26"/>
      <c r="BDT24" s="26"/>
      <c r="BED24" s="26"/>
      <c r="BEE24" s="26"/>
      <c r="BEO24" s="26"/>
      <c r="BEP24" s="26"/>
      <c r="BEZ24" s="26"/>
      <c r="BFA24" s="26"/>
      <c r="BFK24" s="26"/>
      <c r="BFL24" s="26"/>
      <c r="BFV24" s="26"/>
      <c r="BFW24" s="26"/>
      <c r="BGG24" s="26"/>
      <c r="BGH24" s="26"/>
      <c r="BGR24" s="26"/>
      <c r="BGS24" s="26"/>
      <c r="BHC24" s="26"/>
      <c r="BHD24" s="26"/>
      <c r="BHN24" s="26"/>
      <c r="BHO24" s="26"/>
      <c r="BHY24" s="26"/>
      <c r="BHZ24" s="26"/>
      <c r="BIJ24" s="26"/>
      <c r="BIK24" s="26"/>
      <c r="BIU24" s="26"/>
      <c r="BIV24" s="26"/>
      <c r="BJF24" s="26"/>
      <c r="BJG24" s="26"/>
      <c r="BJQ24" s="26"/>
      <c r="BJR24" s="26"/>
      <c r="BKB24" s="26"/>
      <c r="BKC24" s="26"/>
      <c r="BKM24" s="26"/>
      <c r="BKN24" s="26"/>
      <c r="BKX24" s="26"/>
      <c r="BKY24" s="26"/>
      <c r="BLI24" s="26"/>
      <c r="BLJ24" s="26"/>
      <c r="BLT24" s="26"/>
      <c r="BLU24" s="26"/>
      <c r="BME24" s="26"/>
      <c r="BMF24" s="26"/>
      <c r="BMP24" s="26"/>
      <c r="BMQ24" s="26"/>
      <c r="BNA24" s="26"/>
      <c r="BNB24" s="26"/>
      <c r="BNL24" s="26"/>
      <c r="BNM24" s="26"/>
      <c r="BNW24" s="26"/>
      <c r="BNX24" s="26"/>
      <c r="BOH24" s="26"/>
      <c r="BOI24" s="26"/>
      <c r="BOS24" s="26"/>
      <c r="BOT24" s="26"/>
      <c r="BPD24" s="26"/>
      <c r="BPE24" s="26"/>
      <c r="BPO24" s="26"/>
      <c r="BPP24" s="26"/>
      <c r="BPZ24" s="26"/>
      <c r="BQA24" s="26"/>
      <c r="BQK24" s="26"/>
      <c r="BQL24" s="26"/>
      <c r="BQV24" s="26"/>
      <c r="BQW24" s="26"/>
      <c r="BRG24" s="26"/>
      <c r="BRH24" s="26"/>
      <c r="BRR24" s="26"/>
      <c r="BRS24" s="26"/>
      <c r="BSC24" s="26"/>
      <c r="BSD24" s="26"/>
      <c r="BSN24" s="26"/>
      <c r="BSO24" s="26"/>
      <c r="BSY24" s="26"/>
      <c r="BSZ24" s="26"/>
      <c r="BTJ24" s="26"/>
      <c r="BTK24" s="26"/>
      <c r="BTU24" s="26"/>
      <c r="BTV24" s="26"/>
      <c r="BUF24" s="26"/>
      <c r="BUG24" s="26"/>
      <c r="BUQ24" s="26"/>
      <c r="BUR24" s="26"/>
      <c r="BVB24" s="26"/>
      <c r="BVC24" s="26"/>
      <c r="BVM24" s="26"/>
      <c r="BVN24" s="26"/>
      <c r="BVX24" s="26"/>
      <c r="BVY24" s="26"/>
      <c r="BWI24" s="26"/>
      <c r="BWJ24" s="26"/>
      <c r="BWT24" s="26"/>
      <c r="BWU24" s="26"/>
      <c r="BXE24" s="26"/>
      <c r="BXF24" s="26"/>
      <c r="BXP24" s="26"/>
      <c r="BXQ24" s="26"/>
      <c r="BYA24" s="26"/>
      <c r="BYB24" s="26"/>
      <c r="BYL24" s="26"/>
      <c r="BYM24" s="26"/>
      <c r="BYW24" s="26"/>
      <c r="BYX24" s="26"/>
      <c r="BZH24" s="26"/>
      <c r="BZI24" s="26"/>
      <c r="BZS24" s="26"/>
      <c r="BZT24" s="26"/>
      <c r="CAD24" s="26"/>
      <c r="CAE24" s="26"/>
      <c r="CAO24" s="26"/>
      <c r="CAP24" s="26"/>
      <c r="CAZ24" s="26"/>
      <c r="CBA24" s="26"/>
      <c r="CBK24" s="26"/>
      <c r="CBL24" s="26"/>
      <c r="CBV24" s="26"/>
      <c r="CBW24" s="26"/>
      <c r="CCG24" s="26"/>
      <c r="CCH24" s="26"/>
      <c r="CCR24" s="26"/>
      <c r="CCS24" s="26"/>
      <c r="CDC24" s="26"/>
      <c r="CDD24" s="26"/>
      <c r="CDN24" s="26"/>
      <c r="CDO24" s="26"/>
      <c r="CDY24" s="26"/>
      <c r="CDZ24" s="26"/>
      <c r="CEJ24" s="26"/>
      <c r="CEK24" s="26"/>
      <c r="CEU24" s="26"/>
      <c r="CEV24" s="26"/>
      <c r="CFF24" s="26"/>
      <c r="CFG24" s="26"/>
      <c r="CFQ24" s="26"/>
      <c r="CFR24" s="26"/>
      <c r="CGB24" s="26"/>
      <c r="CGC24" s="26"/>
      <c r="CGM24" s="26"/>
      <c r="CGN24" s="26"/>
      <c r="CGX24" s="26"/>
      <c r="CGY24" s="26"/>
      <c r="CHI24" s="26"/>
      <c r="CHJ24" s="26"/>
      <c r="CHT24" s="26"/>
      <c r="CHU24" s="26"/>
      <c r="CIE24" s="26"/>
      <c r="CIF24" s="26"/>
      <c r="CIP24" s="26"/>
      <c r="CIQ24" s="26"/>
      <c r="CJA24" s="26"/>
      <c r="CJB24" s="26"/>
      <c r="CJL24" s="26"/>
      <c r="CJM24" s="26"/>
      <c r="CJW24" s="26"/>
      <c r="CJX24" s="26"/>
      <c r="CKH24" s="26"/>
      <c r="CKI24" s="26"/>
      <c r="CKS24" s="26"/>
      <c r="CKT24" s="26"/>
      <c r="CLD24" s="26"/>
      <c r="CLE24" s="26"/>
      <c r="CLO24" s="26"/>
      <c r="CLP24" s="26"/>
      <c r="CLZ24" s="26"/>
      <c r="CMA24" s="26"/>
      <c r="CMK24" s="26"/>
      <c r="CML24" s="26"/>
      <c r="CMV24" s="26"/>
      <c r="CMW24" s="26"/>
      <c r="CNG24" s="26"/>
      <c r="CNH24" s="26"/>
      <c r="CNR24" s="26"/>
      <c r="CNS24" s="26"/>
      <c r="COC24" s="26"/>
      <c r="COD24" s="26"/>
      <c r="CON24" s="26"/>
      <c r="COO24" s="26"/>
      <c r="COY24" s="26"/>
      <c r="COZ24" s="26"/>
      <c r="CPJ24" s="26"/>
      <c r="CPK24" s="26"/>
      <c r="CPU24" s="26"/>
      <c r="CPV24" s="26"/>
      <c r="CQF24" s="26"/>
      <c r="CQG24" s="26"/>
      <c r="CQQ24" s="26"/>
      <c r="CQR24" s="26"/>
      <c r="CRB24" s="26"/>
      <c r="CRC24" s="26"/>
      <c r="CRM24" s="26"/>
      <c r="CRN24" s="26"/>
      <c r="CRX24" s="26"/>
      <c r="CRY24" s="26"/>
      <c r="CSI24" s="26"/>
      <c r="CSJ24" s="26"/>
      <c r="CST24" s="26"/>
      <c r="CSU24" s="26"/>
      <c r="CTE24" s="26"/>
      <c r="CTF24" s="26"/>
      <c r="CTP24" s="26"/>
      <c r="CTQ24" s="26"/>
      <c r="CUA24" s="26"/>
      <c r="CUB24" s="26"/>
      <c r="CUL24" s="26"/>
      <c r="CUM24" s="26"/>
      <c r="CUW24" s="26"/>
      <c r="CUX24" s="26"/>
      <c r="CVH24" s="26"/>
      <c r="CVI24" s="26"/>
      <c r="CVS24" s="26"/>
      <c r="CVT24" s="26"/>
      <c r="CWD24" s="26"/>
      <c r="CWE24" s="26"/>
      <c r="CWO24" s="26"/>
      <c r="CWP24" s="26"/>
      <c r="CWZ24" s="26"/>
      <c r="CXA24" s="26"/>
      <c r="CXK24" s="26"/>
      <c r="CXL24" s="26"/>
      <c r="CXV24" s="26"/>
      <c r="CXW24" s="26"/>
      <c r="CYG24" s="26"/>
      <c r="CYH24" s="26"/>
      <c r="CYR24" s="26"/>
      <c r="CYS24" s="26"/>
      <c r="CZC24" s="26"/>
      <c r="CZD24" s="26"/>
      <c r="CZN24" s="26"/>
      <c r="CZO24" s="26"/>
      <c r="CZY24" s="26"/>
      <c r="CZZ24" s="26"/>
      <c r="DAJ24" s="26"/>
      <c r="DAK24" s="26"/>
      <c r="DAU24" s="26"/>
      <c r="DAV24" s="26"/>
      <c r="DBF24" s="26"/>
      <c r="DBG24" s="26"/>
      <c r="DBQ24" s="26"/>
      <c r="DBR24" s="26"/>
      <c r="DCB24" s="26"/>
      <c r="DCC24" s="26"/>
      <c r="DCM24" s="26"/>
      <c r="DCN24" s="26"/>
      <c r="DCX24" s="26"/>
      <c r="DCY24" s="26"/>
      <c r="DDI24" s="26"/>
      <c r="DDJ24" s="26"/>
      <c r="DDT24" s="26"/>
      <c r="DDU24" s="26"/>
      <c r="DEE24" s="26"/>
      <c r="DEF24" s="26"/>
      <c r="DEP24" s="26"/>
      <c r="DEQ24" s="26"/>
      <c r="DFA24" s="26"/>
      <c r="DFB24" s="26"/>
      <c r="DFL24" s="26"/>
      <c r="DFM24" s="26"/>
      <c r="DFW24" s="26"/>
      <c r="DFX24" s="26"/>
      <c r="DGH24" s="26"/>
      <c r="DGI24" s="26"/>
      <c r="DGS24" s="26"/>
      <c r="DGT24" s="26"/>
      <c r="DHD24" s="26"/>
      <c r="DHE24" s="26"/>
      <c r="DHO24" s="26"/>
      <c r="DHP24" s="26"/>
      <c r="DHZ24" s="26"/>
      <c r="DIA24" s="26"/>
      <c r="DIK24" s="26"/>
      <c r="DIL24" s="26"/>
      <c r="DIV24" s="26"/>
      <c r="DIW24" s="26"/>
      <c r="DJG24" s="26"/>
      <c r="DJH24" s="26"/>
      <c r="DJR24" s="26"/>
      <c r="DJS24" s="26"/>
      <c r="DKC24" s="26"/>
      <c r="DKD24" s="26"/>
      <c r="DKN24" s="26"/>
      <c r="DKO24" s="26"/>
      <c r="DKY24" s="26"/>
      <c r="DKZ24" s="26"/>
      <c r="DLJ24" s="26"/>
      <c r="DLK24" s="26"/>
      <c r="DLU24" s="26"/>
      <c r="DLV24" s="26"/>
      <c r="DMF24" s="26"/>
      <c r="DMG24" s="26"/>
      <c r="DMQ24" s="26"/>
      <c r="DMR24" s="26"/>
      <c r="DNB24" s="26"/>
      <c r="DNC24" s="26"/>
      <c r="DNM24" s="26"/>
      <c r="DNN24" s="26"/>
      <c r="DNX24" s="26"/>
      <c r="DNY24" s="26"/>
      <c r="DOI24" s="26"/>
      <c r="DOJ24" s="26"/>
      <c r="DOT24" s="26"/>
      <c r="DOU24" s="26"/>
      <c r="DPE24" s="26"/>
      <c r="DPF24" s="26"/>
      <c r="DPP24" s="26"/>
      <c r="DPQ24" s="26"/>
      <c r="DQA24" s="26"/>
      <c r="DQB24" s="26"/>
      <c r="DQL24" s="26"/>
      <c r="DQM24" s="26"/>
      <c r="DQW24" s="26"/>
      <c r="DQX24" s="26"/>
      <c r="DRH24" s="26"/>
      <c r="DRI24" s="26"/>
      <c r="DRS24" s="26"/>
      <c r="DRT24" s="26"/>
      <c r="DSD24" s="26"/>
      <c r="DSE24" s="26"/>
      <c r="DSO24" s="26"/>
      <c r="DSP24" s="26"/>
      <c r="DSZ24" s="26"/>
      <c r="DTA24" s="26"/>
      <c r="DTK24" s="26"/>
      <c r="DTL24" s="26"/>
      <c r="DTV24" s="26"/>
      <c r="DTW24" s="26"/>
      <c r="DUG24" s="26"/>
      <c r="DUH24" s="26"/>
      <c r="DUR24" s="26"/>
      <c r="DUS24" s="26"/>
      <c r="DVC24" s="26"/>
      <c r="DVD24" s="26"/>
      <c r="DVN24" s="26"/>
      <c r="DVO24" s="26"/>
      <c r="DVY24" s="26"/>
      <c r="DVZ24" s="26"/>
      <c r="DWJ24" s="26"/>
      <c r="DWK24" s="26"/>
      <c r="DWU24" s="26"/>
      <c r="DWV24" s="26"/>
      <c r="DXF24" s="26"/>
      <c r="DXG24" s="26"/>
      <c r="DXQ24" s="26"/>
      <c r="DXR24" s="26"/>
      <c r="DYB24" s="26"/>
      <c r="DYC24" s="26"/>
      <c r="DYM24" s="26"/>
      <c r="DYN24" s="26"/>
      <c r="DYX24" s="26"/>
      <c r="DYY24" s="26"/>
      <c r="DZI24" s="26"/>
      <c r="DZJ24" s="26"/>
      <c r="DZT24" s="26"/>
      <c r="DZU24" s="26"/>
      <c r="EAE24" s="26"/>
      <c r="EAF24" s="26"/>
      <c r="EAP24" s="26"/>
      <c r="EAQ24" s="26"/>
      <c r="EBA24" s="26"/>
      <c r="EBB24" s="26"/>
      <c r="EBL24" s="26"/>
      <c r="EBM24" s="26"/>
      <c r="EBW24" s="26"/>
      <c r="EBX24" s="26"/>
      <c r="ECH24" s="26"/>
      <c r="ECI24" s="26"/>
      <c r="ECS24" s="26"/>
      <c r="ECT24" s="26"/>
      <c r="EDD24" s="26"/>
      <c r="EDE24" s="26"/>
      <c r="EDO24" s="26"/>
      <c r="EDP24" s="26"/>
      <c r="EDZ24" s="26"/>
      <c r="EEA24" s="26"/>
      <c r="EEK24" s="26"/>
      <c r="EEL24" s="26"/>
      <c r="EEV24" s="26"/>
      <c r="EEW24" s="26"/>
      <c r="EFG24" s="26"/>
      <c r="EFH24" s="26"/>
      <c r="EFR24" s="26"/>
      <c r="EFS24" s="26"/>
      <c r="EGC24" s="26"/>
      <c r="EGD24" s="26"/>
      <c r="EGN24" s="26"/>
      <c r="EGO24" s="26"/>
      <c r="EGY24" s="26"/>
      <c r="EGZ24" s="26"/>
      <c r="EHJ24" s="26"/>
      <c r="EHK24" s="26"/>
      <c r="EHU24" s="26"/>
      <c r="EHV24" s="26"/>
      <c r="EIF24" s="26"/>
      <c r="EIG24" s="26"/>
      <c r="EIQ24" s="26"/>
      <c r="EIR24" s="26"/>
      <c r="EJB24" s="26"/>
      <c r="EJC24" s="26"/>
      <c r="EJM24" s="26"/>
      <c r="EJN24" s="26"/>
      <c r="EJX24" s="26"/>
      <c r="EJY24" s="26"/>
      <c r="EKI24" s="26"/>
      <c r="EKJ24" s="26"/>
      <c r="EKT24" s="26"/>
      <c r="EKU24" s="26"/>
      <c r="ELE24" s="26"/>
      <c r="ELF24" s="26"/>
      <c r="ELP24" s="26"/>
      <c r="ELQ24" s="26"/>
      <c r="EMA24" s="26"/>
      <c r="EMB24" s="26"/>
      <c r="EML24" s="26"/>
      <c r="EMM24" s="26"/>
      <c r="EMW24" s="26"/>
      <c r="EMX24" s="26"/>
      <c r="ENH24" s="26"/>
      <c r="ENI24" s="26"/>
      <c r="ENS24" s="26"/>
      <c r="ENT24" s="26"/>
      <c r="EOD24" s="26"/>
      <c r="EOE24" s="26"/>
      <c r="EOO24" s="26"/>
      <c r="EOP24" s="26"/>
      <c r="EOZ24" s="26"/>
      <c r="EPA24" s="26"/>
      <c r="EPK24" s="26"/>
      <c r="EPL24" s="26"/>
      <c r="EPV24" s="26"/>
      <c r="EPW24" s="26"/>
      <c r="EQG24" s="26"/>
      <c r="EQH24" s="26"/>
      <c r="EQR24" s="26"/>
      <c r="EQS24" s="26"/>
      <c r="ERC24" s="26"/>
      <c r="ERD24" s="26"/>
      <c r="ERN24" s="26"/>
      <c r="ERO24" s="26"/>
      <c r="ERY24" s="26"/>
      <c r="ERZ24" s="26"/>
      <c r="ESJ24" s="26"/>
      <c r="ESK24" s="26"/>
      <c r="ESU24" s="26"/>
      <c r="ESV24" s="26"/>
      <c r="ETF24" s="26"/>
      <c r="ETG24" s="26"/>
      <c r="ETQ24" s="26"/>
      <c r="ETR24" s="26"/>
      <c r="EUB24" s="26"/>
      <c r="EUC24" s="26"/>
      <c r="EUM24" s="26"/>
      <c r="EUN24" s="26"/>
      <c r="EUX24" s="26"/>
      <c r="EUY24" s="26"/>
      <c r="EVI24" s="26"/>
      <c r="EVJ24" s="26"/>
      <c r="EVT24" s="26"/>
      <c r="EVU24" s="26"/>
      <c r="EWE24" s="26"/>
      <c r="EWF24" s="26"/>
      <c r="EWP24" s="26"/>
      <c r="EWQ24" s="26"/>
      <c r="EXA24" s="26"/>
      <c r="EXB24" s="26"/>
      <c r="EXL24" s="26"/>
      <c r="EXM24" s="26"/>
      <c r="EXW24" s="26"/>
      <c r="EXX24" s="26"/>
      <c r="EYH24" s="26"/>
      <c r="EYI24" s="26"/>
      <c r="EYS24" s="26"/>
      <c r="EYT24" s="26"/>
      <c r="EZD24" s="26"/>
      <c r="EZE24" s="26"/>
      <c r="EZO24" s="26"/>
      <c r="EZP24" s="26"/>
      <c r="EZZ24" s="26"/>
      <c r="FAA24" s="26"/>
      <c r="FAK24" s="26"/>
      <c r="FAL24" s="26"/>
      <c r="FAV24" s="26"/>
      <c r="FAW24" s="26"/>
      <c r="FBG24" s="26"/>
      <c r="FBH24" s="26"/>
      <c r="FBR24" s="26"/>
      <c r="FBS24" s="26"/>
      <c r="FCC24" s="26"/>
      <c r="FCD24" s="26"/>
      <c r="FCN24" s="26"/>
      <c r="FCO24" s="26"/>
      <c r="FCY24" s="26"/>
      <c r="FCZ24" s="26"/>
      <c r="FDJ24" s="26"/>
      <c r="FDK24" s="26"/>
      <c r="FDU24" s="26"/>
      <c r="FDV24" s="26"/>
      <c r="FEF24" s="26"/>
      <c r="FEG24" s="26"/>
      <c r="FEQ24" s="26"/>
      <c r="FER24" s="26"/>
      <c r="FFB24" s="26"/>
      <c r="FFC24" s="26"/>
      <c r="FFM24" s="26"/>
      <c r="FFN24" s="26"/>
      <c r="FFX24" s="26"/>
      <c r="FFY24" s="26"/>
      <c r="FGI24" s="26"/>
      <c r="FGJ24" s="26"/>
      <c r="FGT24" s="26"/>
      <c r="FGU24" s="26"/>
      <c r="FHE24" s="26"/>
      <c r="FHF24" s="26"/>
      <c r="FHP24" s="26"/>
      <c r="FHQ24" s="26"/>
      <c r="FIA24" s="26"/>
      <c r="FIB24" s="26"/>
      <c r="FIL24" s="26"/>
      <c r="FIM24" s="26"/>
      <c r="FIW24" s="26"/>
      <c r="FIX24" s="26"/>
      <c r="FJH24" s="26"/>
      <c r="FJI24" s="26"/>
      <c r="FJS24" s="26"/>
      <c r="FJT24" s="26"/>
      <c r="FKD24" s="26"/>
      <c r="FKE24" s="26"/>
      <c r="FKO24" s="26"/>
      <c r="FKP24" s="26"/>
      <c r="FKZ24" s="26"/>
      <c r="FLA24" s="26"/>
      <c r="FLK24" s="26"/>
      <c r="FLL24" s="26"/>
      <c r="FLV24" s="26"/>
      <c r="FLW24" s="26"/>
      <c r="FMG24" s="26"/>
      <c r="FMH24" s="26"/>
      <c r="FMR24" s="26"/>
      <c r="FMS24" s="26"/>
      <c r="FNC24" s="26"/>
      <c r="FND24" s="26"/>
      <c r="FNN24" s="26"/>
      <c r="FNO24" s="26"/>
      <c r="FNY24" s="26"/>
      <c r="FNZ24" s="26"/>
      <c r="FOJ24" s="26"/>
      <c r="FOK24" s="26"/>
      <c r="FOU24" s="26"/>
      <c r="FOV24" s="26"/>
      <c r="FPF24" s="26"/>
      <c r="FPG24" s="26"/>
      <c r="FPQ24" s="26"/>
      <c r="FPR24" s="26"/>
      <c r="FQB24" s="26"/>
      <c r="FQC24" s="26"/>
      <c r="FQM24" s="26"/>
      <c r="FQN24" s="26"/>
      <c r="FQX24" s="26"/>
      <c r="FQY24" s="26"/>
      <c r="FRI24" s="26"/>
      <c r="FRJ24" s="26"/>
      <c r="FRT24" s="26"/>
      <c r="FRU24" s="26"/>
      <c r="FSE24" s="26"/>
      <c r="FSF24" s="26"/>
      <c r="FSP24" s="26"/>
      <c r="FSQ24" s="26"/>
      <c r="FTA24" s="26"/>
      <c r="FTB24" s="26"/>
      <c r="FTL24" s="26"/>
      <c r="FTM24" s="26"/>
      <c r="FTW24" s="26"/>
      <c r="FTX24" s="26"/>
      <c r="FUH24" s="26"/>
      <c r="FUI24" s="26"/>
      <c r="FUS24" s="26"/>
      <c r="FUT24" s="26"/>
      <c r="FVD24" s="26"/>
      <c r="FVE24" s="26"/>
      <c r="FVO24" s="26"/>
      <c r="FVP24" s="26"/>
      <c r="FVZ24" s="26"/>
      <c r="FWA24" s="26"/>
      <c r="FWK24" s="26"/>
      <c r="FWL24" s="26"/>
      <c r="FWV24" s="26"/>
      <c r="FWW24" s="26"/>
      <c r="FXG24" s="26"/>
      <c r="FXH24" s="26"/>
      <c r="FXR24" s="26"/>
      <c r="FXS24" s="26"/>
      <c r="FYC24" s="26"/>
      <c r="FYD24" s="26"/>
      <c r="FYN24" s="26"/>
      <c r="FYO24" s="26"/>
      <c r="FYY24" s="26"/>
      <c r="FYZ24" s="26"/>
      <c r="FZJ24" s="26"/>
      <c r="FZK24" s="26"/>
      <c r="FZU24" s="26"/>
      <c r="FZV24" s="26"/>
      <c r="GAF24" s="26"/>
      <c r="GAG24" s="26"/>
      <c r="GAQ24" s="26"/>
      <c r="GAR24" s="26"/>
      <c r="GBB24" s="26"/>
      <c r="GBC24" s="26"/>
      <c r="GBM24" s="26"/>
      <c r="GBN24" s="26"/>
      <c r="GBX24" s="26"/>
      <c r="GBY24" s="26"/>
      <c r="GCI24" s="26"/>
      <c r="GCJ24" s="26"/>
      <c r="GCT24" s="26"/>
      <c r="GCU24" s="26"/>
      <c r="GDE24" s="26"/>
      <c r="GDF24" s="26"/>
      <c r="GDP24" s="26"/>
      <c r="GDQ24" s="26"/>
      <c r="GEA24" s="26"/>
      <c r="GEB24" s="26"/>
      <c r="GEL24" s="26"/>
      <c r="GEM24" s="26"/>
      <c r="GEW24" s="26"/>
      <c r="GEX24" s="26"/>
      <c r="GFH24" s="26"/>
      <c r="GFI24" s="26"/>
      <c r="GFS24" s="26"/>
      <c r="GFT24" s="26"/>
      <c r="GGD24" s="26"/>
      <c r="GGE24" s="26"/>
      <c r="GGO24" s="26"/>
      <c r="GGP24" s="26"/>
      <c r="GGZ24" s="26"/>
      <c r="GHA24" s="26"/>
      <c r="GHK24" s="26"/>
      <c r="GHL24" s="26"/>
      <c r="GHV24" s="26"/>
      <c r="GHW24" s="26"/>
      <c r="GIG24" s="26"/>
      <c r="GIH24" s="26"/>
      <c r="GIR24" s="26"/>
      <c r="GIS24" s="26"/>
      <c r="GJC24" s="26"/>
      <c r="GJD24" s="26"/>
      <c r="GJN24" s="26"/>
      <c r="GJO24" s="26"/>
      <c r="GJY24" s="26"/>
      <c r="GJZ24" s="26"/>
      <c r="GKJ24" s="26"/>
      <c r="GKK24" s="26"/>
      <c r="GKU24" s="26"/>
      <c r="GKV24" s="26"/>
      <c r="GLF24" s="26"/>
      <c r="GLG24" s="26"/>
      <c r="GLQ24" s="26"/>
      <c r="GLR24" s="26"/>
      <c r="GMB24" s="26"/>
      <c r="GMC24" s="26"/>
      <c r="GMM24" s="26"/>
      <c r="GMN24" s="26"/>
      <c r="GMX24" s="26"/>
      <c r="GMY24" s="26"/>
      <c r="GNI24" s="26"/>
      <c r="GNJ24" s="26"/>
      <c r="GNT24" s="26"/>
      <c r="GNU24" s="26"/>
      <c r="GOE24" s="26"/>
      <c r="GOF24" s="26"/>
      <c r="GOP24" s="26"/>
      <c r="GOQ24" s="26"/>
      <c r="GPA24" s="26"/>
      <c r="GPB24" s="26"/>
      <c r="GPL24" s="26"/>
      <c r="GPM24" s="26"/>
      <c r="GPW24" s="26"/>
      <c r="GPX24" s="26"/>
      <c r="GQH24" s="26"/>
      <c r="GQI24" s="26"/>
      <c r="GQS24" s="26"/>
      <c r="GQT24" s="26"/>
      <c r="GRD24" s="26"/>
      <c r="GRE24" s="26"/>
      <c r="GRO24" s="26"/>
      <c r="GRP24" s="26"/>
      <c r="GRZ24" s="26"/>
      <c r="GSA24" s="26"/>
      <c r="GSK24" s="26"/>
      <c r="GSL24" s="26"/>
      <c r="GSV24" s="26"/>
      <c r="GSW24" s="26"/>
      <c r="GTG24" s="26"/>
      <c r="GTH24" s="26"/>
      <c r="GTR24" s="26"/>
      <c r="GTS24" s="26"/>
      <c r="GUC24" s="26"/>
      <c r="GUD24" s="26"/>
      <c r="GUN24" s="26"/>
      <c r="GUO24" s="26"/>
      <c r="GUY24" s="26"/>
      <c r="GUZ24" s="26"/>
      <c r="GVJ24" s="26"/>
      <c r="GVK24" s="26"/>
      <c r="GVU24" s="26"/>
      <c r="GVV24" s="26"/>
      <c r="GWF24" s="26"/>
      <c r="GWG24" s="26"/>
      <c r="GWQ24" s="26"/>
      <c r="GWR24" s="26"/>
      <c r="GXB24" s="26"/>
      <c r="GXC24" s="26"/>
      <c r="GXM24" s="26"/>
      <c r="GXN24" s="26"/>
      <c r="GXX24" s="26"/>
      <c r="GXY24" s="26"/>
      <c r="GYI24" s="26"/>
      <c r="GYJ24" s="26"/>
      <c r="GYT24" s="26"/>
      <c r="GYU24" s="26"/>
      <c r="GZE24" s="26"/>
      <c r="GZF24" s="26"/>
      <c r="GZP24" s="26"/>
      <c r="GZQ24" s="26"/>
      <c r="HAA24" s="26"/>
      <c r="HAB24" s="26"/>
      <c r="HAL24" s="26"/>
      <c r="HAM24" s="26"/>
      <c r="HAW24" s="26"/>
      <c r="HAX24" s="26"/>
      <c r="HBH24" s="26"/>
      <c r="HBI24" s="26"/>
      <c r="HBS24" s="26"/>
      <c r="HBT24" s="26"/>
      <c r="HCD24" s="26"/>
      <c r="HCE24" s="26"/>
      <c r="HCO24" s="26"/>
      <c r="HCP24" s="26"/>
      <c r="HCZ24" s="26"/>
      <c r="HDA24" s="26"/>
      <c r="HDK24" s="26"/>
      <c r="HDL24" s="26"/>
      <c r="HDV24" s="26"/>
      <c r="HDW24" s="26"/>
      <c r="HEG24" s="26"/>
      <c r="HEH24" s="26"/>
      <c r="HER24" s="26"/>
      <c r="HES24" s="26"/>
      <c r="HFC24" s="26"/>
      <c r="HFD24" s="26"/>
      <c r="HFN24" s="26"/>
      <c r="HFO24" s="26"/>
      <c r="HFY24" s="26"/>
      <c r="HFZ24" s="26"/>
      <c r="HGJ24" s="26"/>
      <c r="HGK24" s="26"/>
      <c r="HGU24" s="26"/>
      <c r="HGV24" s="26"/>
      <c r="HHF24" s="26"/>
      <c r="HHG24" s="26"/>
      <c r="HHQ24" s="26"/>
      <c r="HHR24" s="26"/>
      <c r="HIB24" s="26"/>
      <c r="HIC24" s="26"/>
      <c r="HIM24" s="26"/>
      <c r="HIN24" s="26"/>
      <c r="HIX24" s="26"/>
      <c r="HIY24" s="26"/>
      <c r="HJI24" s="26"/>
      <c r="HJJ24" s="26"/>
      <c r="HJT24" s="26"/>
      <c r="HJU24" s="26"/>
      <c r="HKE24" s="26"/>
      <c r="HKF24" s="26"/>
      <c r="HKP24" s="26"/>
      <c r="HKQ24" s="26"/>
      <c r="HLA24" s="26"/>
      <c r="HLB24" s="26"/>
      <c r="HLL24" s="26"/>
      <c r="HLM24" s="26"/>
      <c r="HLW24" s="26"/>
      <c r="HLX24" s="26"/>
      <c r="HMH24" s="26"/>
      <c r="HMI24" s="26"/>
      <c r="HMS24" s="26"/>
      <c r="HMT24" s="26"/>
      <c r="HND24" s="26"/>
      <c r="HNE24" s="26"/>
      <c r="HNO24" s="26"/>
      <c r="HNP24" s="26"/>
      <c r="HNZ24" s="26"/>
      <c r="HOA24" s="26"/>
      <c r="HOK24" s="26"/>
      <c r="HOL24" s="26"/>
      <c r="HOV24" s="26"/>
      <c r="HOW24" s="26"/>
      <c r="HPG24" s="26"/>
      <c r="HPH24" s="26"/>
      <c r="HPR24" s="26"/>
      <c r="HPS24" s="26"/>
      <c r="HQC24" s="26"/>
      <c r="HQD24" s="26"/>
      <c r="HQN24" s="26"/>
      <c r="HQO24" s="26"/>
      <c r="HQY24" s="26"/>
      <c r="HQZ24" s="26"/>
      <c r="HRJ24" s="26"/>
      <c r="HRK24" s="26"/>
      <c r="HRU24" s="26"/>
      <c r="HRV24" s="26"/>
      <c r="HSF24" s="26"/>
      <c r="HSG24" s="26"/>
      <c r="HSQ24" s="26"/>
      <c r="HSR24" s="26"/>
      <c r="HTB24" s="26"/>
      <c r="HTC24" s="26"/>
      <c r="HTM24" s="26"/>
      <c r="HTN24" s="26"/>
      <c r="HTX24" s="26"/>
      <c r="HTY24" s="26"/>
      <c r="HUI24" s="26"/>
      <c r="HUJ24" s="26"/>
      <c r="HUT24" s="26"/>
      <c r="HUU24" s="26"/>
      <c r="HVE24" s="26"/>
      <c r="HVF24" s="26"/>
      <c r="HVP24" s="26"/>
      <c r="HVQ24" s="26"/>
      <c r="HWA24" s="26"/>
      <c r="HWB24" s="26"/>
      <c r="HWL24" s="26"/>
      <c r="HWM24" s="26"/>
      <c r="HWW24" s="26"/>
      <c r="HWX24" s="26"/>
      <c r="HXH24" s="26"/>
      <c r="HXI24" s="26"/>
      <c r="HXS24" s="26"/>
      <c r="HXT24" s="26"/>
      <c r="HYD24" s="26"/>
      <c r="HYE24" s="26"/>
      <c r="HYO24" s="26"/>
      <c r="HYP24" s="26"/>
      <c r="HYZ24" s="26"/>
      <c r="HZA24" s="26"/>
      <c r="HZK24" s="26"/>
      <c r="HZL24" s="26"/>
      <c r="HZV24" s="26"/>
      <c r="HZW24" s="26"/>
      <c r="IAG24" s="26"/>
      <c r="IAH24" s="26"/>
      <c r="IAR24" s="26"/>
      <c r="IAS24" s="26"/>
      <c r="IBC24" s="26"/>
      <c r="IBD24" s="26"/>
      <c r="IBN24" s="26"/>
      <c r="IBO24" s="26"/>
      <c r="IBY24" s="26"/>
      <c r="IBZ24" s="26"/>
      <c r="ICJ24" s="26"/>
      <c r="ICK24" s="26"/>
      <c r="ICU24" s="26"/>
      <c r="ICV24" s="26"/>
      <c r="IDF24" s="26"/>
      <c r="IDG24" s="26"/>
      <c r="IDQ24" s="26"/>
      <c r="IDR24" s="26"/>
      <c r="IEB24" s="26"/>
      <c r="IEC24" s="26"/>
      <c r="IEM24" s="26"/>
      <c r="IEN24" s="26"/>
      <c r="IEX24" s="26"/>
      <c r="IEY24" s="26"/>
      <c r="IFI24" s="26"/>
      <c r="IFJ24" s="26"/>
      <c r="IFT24" s="26"/>
      <c r="IFU24" s="26"/>
      <c r="IGE24" s="26"/>
      <c r="IGF24" s="26"/>
      <c r="IGP24" s="26"/>
      <c r="IGQ24" s="26"/>
      <c r="IHA24" s="26"/>
      <c r="IHB24" s="26"/>
      <c r="IHL24" s="26"/>
      <c r="IHM24" s="26"/>
      <c r="IHW24" s="26"/>
      <c r="IHX24" s="26"/>
      <c r="IIH24" s="26"/>
      <c r="III24" s="26"/>
      <c r="IIS24" s="26"/>
      <c r="IIT24" s="26"/>
      <c r="IJD24" s="26"/>
      <c r="IJE24" s="26"/>
      <c r="IJO24" s="26"/>
      <c r="IJP24" s="26"/>
      <c r="IJZ24" s="26"/>
      <c r="IKA24" s="26"/>
      <c r="IKK24" s="26"/>
      <c r="IKL24" s="26"/>
      <c r="IKV24" s="26"/>
      <c r="IKW24" s="26"/>
      <c r="ILG24" s="26"/>
      <c r="ILH24" s="26"/>
      <c r="ILR24" s="26"/>
      <c r="ILS24" s="26"/>
      <c r="IMC24" s="26"/>
      <c r="IMD24" s="26"/>
      <c r="IMN24" s="26"/>
      <c r="IMO24" s="26"/>
      <c r="IMY24" s="26"/>
      <c r="IMZ24" s="26"/>
      <c r="INJ24" s="26"/>
      <c r="INK24" s="26"/>
      <c r="INU24" s="26"/>
      <c r="INV24" s="26"/>
      <c r="IOF24" s="26"/>
      <c r="IOG24" s="26"/>
      <c r="IOQ24" s="26"/>
      <c r="IOR24" s="26"/>
      <c r="IPB24" s="26"/>
      <c r="IPC24" s="26"/>
      <c r="IPM24" s="26"/>
      <c r="IPN24" s="26"/>
      <c r="IPX24" s="26"/>
      <c r="IPY24" s="26"/>
      <c r="IQI24" s="26"/>
      <c r="IQJ24" s="26"/>
      <c r="IQT24" s="26"/>
      <c r="IQU24" s="26"/>
      <c r="IRE24" s="26"/>
      <c r="IRF24" s="26"/>
      <c r="IRP24" s="26"/>
      <c r="IRQ24" s="26"/>
      <c r="ISA24" s="26"/>
      <c r="ISB24" s="26"/>
      <c r="ISL24" s="26"/>
      <c r="ISM24" s="26"/>
      <c r="ISW24" s="26"/>
      <c r="ISX24" s="26"/>
      <c r="ITH24" s="26"/>
      <c r="ITI24" s="26"/>
      <c r="ITS24" s="26"/>
      <c r="ITT24" s="26"/>
      <c r="IUD24" s="26"/>
      <c r="IUE24" s="26"/>
      <c r="IUO24" s="26"/>
      <c r="IUP24" s="26"/>
      <c r="IUZ24" s="26"/>
      <c r="IVA24" s="26"/>
      <c r="IVK24" s="26"/>
      <c r="IVL24" s="26"/>
      <c r="IVV24" s="26"/>
      <c r="IVW24" s="26"/>
      <c r="IWG24" s="26"/>
      <c r="IWH24" s="26"/>
      <c r="IWR24" s="26"/>
      <c r="IWS24" s="26"/>
      <c r="IXC24" s="26"/>
      <c r="IXD24" s="26"/>
      <c r="IXN24" s="26"/>
      <c r="IXO24" s="26"/>
      <c r="IXY24" s="26"/>
      <c r="IXZ24" s="26"/>
      <c r="IYJ24" s="26"/>
      <c r="IYK24" s="26"/>
      <c r="IYU24" s="26"/>
      <c r="IYV24" s="26"/>
      <c r="IZF24" s="26"/>
      <c r="IZG24" s="26"/>
      <c r="IZQ24" s="26"/>
      <c r="IZR24" s="26"/>
      <c r="JAB24" s="26"/>
      <c r="JAC24" s="26"/>
      <c r="JAM24" s="26"/>
      <c r="JAN24" s="26"/>
      <c r="JAX24" s="26"/>
      <c r="JAY24" s="26"/>
      <c r="JBI24" s="26"/>
      <c r="JBJ24" s="26"/>
      <c r="JBT24" s="26"/>
      <c r="JBU24" s="26"/>
      <c r="JCE24" s="26"/>
      <c r="JCF24" s="26"/>
      <c r="JCP24" s="26"/>
      <c r="JCQ24" s="26"/>
      <c r="JDA24" s="26"/>
      <c r="JDB24" s="26"/>
      <c r="JDL24" s="26"/>
      <c r="JDM24" s="26"/>
      <c r="JDW24" s="26"/>
      <c r="JDX24" s="26"/>
      <c r="JEH24" s="26"/>
      <c r="JEI24" s="26"/>
      <c r="JES24" s="26"/>
      <c r="JET24" s="26"/>
      <c r="JFD24" s="26"/>
      <c r="JFE24" s="26"/>
      <c r="JFO24" s="26"/>
      <c r="JFP24" s="26"/>
      <c r="JFZ24" s="26"/>
      <c r="JGA24" s="26"/>
      <c r="JGK24" s="26"/>
      <c r="JGL24" s="26"/>
      <c r="JGV24" s="26"/>
      <c r="JGW24" s="26"/>
      <c r="JHG24" s="26"/>
      <c r="JHH24" s="26"/>
      <c r="JHR24" s="26"/>
      <c r="JHS24" s="26"/>
      <c r="JIC24" s="26"/>
      <c r="JID24" s="26"/>
      <c r="JIN24" s="26"/>
      <c r="JIO24" s="26"/>
      <c r="JIY24" s="26"/>
      <c r="JIZ24" s="26"/>
      <c r="JJJ24" s="26"/>
      <c r="JJK24" s="26"/>
      <c r="JJU24" s="26"/>
      <c r="JJV24" s="26"/>
      <c r="JKF24" s="26"/>
      <c r="JKG24" s="26"/>
      <c r="JKQ24" s="26"/>
      <c r="JKR24" s="26"/>
      <c r="JLB24" s="26"/>
      <c r="JLC24" s="26"/>
      <c r="JLM24" s="26"/>
      <c r="JLN24" s="26"/>
      <c r="JLX24" s="26"/>
      <c r="JLY24" s="26"/>
      <c r="JMI24" s="26"/>
      <c r="JMJ24" s="26"/>
      <c r="JMT24" s="26"/>
      <c r="JMU24" s="26"/>
      <c r="JNE24" s="26"/>
      <c r="JNF24" s="26"/>
      <c r="JNP24" s="26"/>
      <c r="JNQ24" s="26"/>
      <c r="JOA24" s="26"/>
      <c r="JOB24" s="26"/>
      <c r="JOL24" s="26"/>
      <c r="JOM24" s="26"/>
      <c r="JOW24" s="26"/>
      <c r="JOX24" s="26"/>
      <c r="JPH24" s="26"/>
      <c r="JPI24" s="26"/>
      <c r="JPS24" s="26"/>
      <c r="JPT24" s="26"/>
      <c r="JQD24" s="26"/>
      <c r="JQE24" s="26"/>
      <c r="JQO24" s="26"/>
      <c r="JQP24" s="26"/>
      <c r="JQZ24" s="26"/>
      <c r="JRA24" s="26"/>
      <c r="JRK24" s="26"/>
      <c r="JRL24" s="26"/>
      <c r="JRV24" s="26"/>
      <c r="JRW24" s="26"/>
      <c r="JSG24" s="26"/>
      <c r="JSH24" s="26"/>
      <c r="JSR24" s="26"/>
      <c r="JSS24" s="26"/>
      <c r="JTC24" s="26"/>
      <c r="JTD24" s="26"/>
      <c r="JTN24" s="26"/>
      <c r="JTO24" s="26"/>
      <c r="JTY24" s="26"/>
      <c r="JTZ24" s="26"/>
      <c r="JUJ24" s="26"/>
      <c r="JUK24" s="26"/>
      <c r="JUU24" s="26"/>
      <c r="JUV24" s="26"/>
      <c r="JVF24" s="26"/>
      <c r="JVG24" s="26"/>
      <c r="JVQ24" s="26"/>
      <c r="JVR24" s="26"/>
      <c r="JWB24" s="26"/>
      <c r="JWC24" s="26"/>
      <c r="JWM24" s="26"/>
      <c r="JWN24" s="26"/>
      <c r="JWX24" s="26"/>
      <c r="JWY24" s="26"/>
      <c r="JXI24" s="26"/>
      <c r="JXJ24" s="26"/>
      <c r="JXT24" s="26"/>
      <c r="JXU24" s="26"/>
      <c r="JYE24" s="26"/>
      <c r="JYF24" s="26"/>
      <c r="JYP24" s="26"/>
      <c r="JYQ24" s="26"/>
      <c r="JZA24" s="26"/>
      <c r="JZB24" s="26"/>
      <c r="JZL24" s="26"/>
      <c r="JZM24" s="26"/>
      <c r="JZW24" s="26"/>
      <c r="JZX24" s="26"/>
      <c r="KAH24" s="26"/>
      <c r="KAI24" s="26"/>
      <c r="KAS24" s="26"/>
      <c r="KAT24" s="26"/>
      <c r="KBD24" s="26"/>
      <c r="KBE24" s="26"/>
      <c r="KBO24" s="26"/>
      <c r="KBP24" s="26"/>
      <c r="KBZ24" s="26"/>
      <c r="KCA24" s="26"/>
      <c r="KCK24" s="26"/>
      <c r="KCL24" s="26"/>
      <c r="KCV24" s="26"/>
      <c r="KCW24" s="26"/>
      <c r="KDG24" s="26"/>
      <c r="KDH24" s="26"/>
      <c r="KDR24" s="26"/>
      <c r="KDS24" s="26"/>
      <c r="KEC24" s="26"/>
      <c r="KED24" s="26"/>
      <c r="KEN24" s="26"/>
      <c r="KEO24" s="26"/>
      <c r="KEY24" s="26"/>
      <c r="KEZ24" s="26"/>
      <c r="KFJ24" s="26"/>
      <c r="KFK24" s="26"/>
      <c r="KFU24" s="26"/>
      <c r="KFV24" s="26"/>
      <c r="KGF24" s="26"/>
      <c r="KGG24" s="26"/>
      <c r="KGQ24" s="26"/>
      <c r="KGR24" s="26"/>
      <c r="KHB24" s="26"/>
      <c r="KHC24" s="26"/>
      <c r="KHM24" s="26"/>
      <c r="KHN24" s="26"/>
      <c r="KHX24" s="26"/>
      <c r="KHY24" s="26"/>
      <c r="KII24" s="26"/>
      <c r="KIJ24" s="26"/>
      <c r="KIT24" s="26"/>
      <c r="KIU24" s="26"/>
      <c r="KJE24" s="26"/>
      <c r="KJF24" s="26"/>
      <c r="KJP24" s="26"/>
      <c r="KJQ24" s="26"/>
      <c r="KKA24" s="26"/>
      <c r="KKB24" s="26"/>
      <c r="KKL24" s="26"/>
      <c r="KKM24" s="26"/>
      <c r="KKW24" s="26"/>
      <c r="KKX24" s="26"/>
      <c r="KLH24" s="26"/>
      <c r="KLI24" s="26"/>
      <c r="KLS24" s="26"/>
      <c r="KLT24" s="26"/>
      <c r="KMD24" s="26"/>
      <c r="KME24" s="26"/>
      <c r="KMO24" s="26"/>
      <c r="KMP24" s="26"/>
      <c r="KMZ24" s="26"/>
      <c r="KNA24" s="26"/>
      <c r="KNK24" s="26"/>
      <c r="KNL24" s="26"/>
      <c r="KNV24" s="26"/>
      <c r="KNW24" s="26"/>
      <c r="KOG24" s="26"/>
      <c r="KOH24" s="26"/>
      <c r="KOR24" s="26"/>
      <c r="KOS24" s="26"/>
      <c r="KPC24" s="26"/>
      <c r="KPD24" s="26"/>
      <c r="KPN24" s="26"/>
      <c r="KPO24" s="26"/>
      <c r="KPY24" s="26"/>
      <c r="KPZ24" s="26"/>
      <c r="KQJ24" s="26"/>
      <c r="KQK24" s="26"/>
      <c r="KQU24" s="26"/>
      <c r="KQV24" s="26"/>
      <c r="KRF24" s="26"/>
      <c r="KRG24" s="26"/>
      <c r="KRQ24" s="26"/>
      <c r="KRR24" s="26"/>
      <c r="KSB24" s="26"/>
      <c r="KSC24" s="26"/>
      <c r="KSM24" s="26"/>
      <c r="KSN24" s="26"/>
      <c r="KSX24" s="26"/>
      <c r="KSY24" s="26"/>
      <c r="KTI24" s="26"/>
      <c r="KTJ24" s="26"/>
      <c r="KTT24" s="26"/>
      <c r="KTU24" s="26"/>
      <c r="KUE24" s="26"/>
      <c r="KUF24" s="26"/>
      <c r="KUP24" s="26"/>
      <c r="KUQ24" s="26"/>
      <c r="KVA24" s="26"/>
      <c r="KVB24" s="26"/>
      <c r="KVL24" s="26"/>
      <c r="KVM24" s="26"/>
      <c r="KVW24" s="26"/>
      <c r="KVX24" s="26"/>
      <c r="KWH24" s="26"/>
      <c r="KWI24" s="26"/>
      <c r="KWS24" s="26"/>
      <c r="KWT24" s="26"/>
      <c r="KXD24" s="26"/>
      <c r="KXE24" s="26"/>
      <c r="KXO24" s="26"/>
      <c r="KXP24" s="26"/>
      <c r="KXZ24" s="26"/>
      <c r="KYA24" s="26"/>
      <c r="KYK24" s="26"/>
      <c r="KYL24" s="26"/>
      <c r="KYV24" s="26"/>
      <c r="KYW24" s="26"/>
      <c r="KZG24" s="26"/>
      <c r="KZH24" s="26"/>
      <c r="KZR24" s="26"/>
      <c r="KZS24" s="26"/>
      <c r="LAC24" s="26"/>
      <c r="LAD24" s="26"/>
      <c r="LAN24" s="26"/>
      <c r="LAO24" s="26"/>
      <c r="LAY24" s="26"/>
      <c r="LAZ24" s="26"/>
      <c r="LBJ24" s="26"/>
      <c r="LBK24" s="26"/>
      <c r="LBU24" s="26"/>
      <c r="LBV24" s="26"/>
      <c r="LCF24" s="26"/>
      <c r="LCG24" s="26"/>
      <c r="LCQ24" s="26"/>
      <c r="LCR24" s="26"/>
      <c r="LDB24" s="26"/>
      <c r="LDC24" s="26"/>
      <c r="LDM24" s="26"/>
      <c r="LDN24" s="26"/>
      <c r="LDX24" s="26"/>
      <c r="LDY24" s="26"/>
      <c r="LEI24" s="26"/>
      <c r="LEJ24" s="26"/>
      <c r="LET24" s="26"/>
      <c r="LEU24" s="26"/>
      <c r="LFE24" s="26"/>
      <c r="LFF24" s="26"/>
      <c r="LFP24" s="26"/>
      <c r="LFQ24" s="26"/>
      <c r="LGA24" s="26"/>
      <c r="LGB24" s="26"/>
      <c r="LGL24" s="26"/>
      <c r="LGM24" s="26"/>
      <c r="LGW24" s="26"/>
      <c r="LGX24" s="26"/>
      <c r="LHH24" s="26"/>
      <c r="LHI24" s="26"/>
      <c r="LHS24" s="26"/>
      <c r="LHT24" s="26"/>
      <c r="LID24" s="26"/>
      <c r="LIE24" s="26"/>
      <c r="LIO24" s="26"/>
      <c r="LIP24" s="26"/>
      <c r="LIZ24" s="26"/>
      <c r="LJA24" s="26"/>
      <c r="LJK24" s="26"/>
      <c r="LJL24" s="26"/>
      <c r="LJV24" s="26"/>
      <c r="LJW24" s="26"/>
      <c r="LKG24" s="26"/>
      <c r="LKH24" s="26"/>
      <c r="LKR24" s="26"/>
      <c r="LKS24" s="26"/>
      <c r="LLC24" s="26"/>
      <c r="LLD24" s="26"/>
      <c r="LLN24" s="26"/>
      <c r="LLO24" s="26"/>
      <c r="LLY24" s="26"/>
      <c r="LLZ24" s="26"/>
      <c r="LMJ24" s="26"/>
      <c r="LMK24" s="26"/>
      <c r="LMU24" s="26"/>
      <c r="LMV24" s="26"/>
      <c r="LNF24" s="26"/>
      <c r="LNG24" s="26"/>
      <c r="LNQ24" s="26"/>
      <c r="LNR24" s="26"/>
      <c r="LOB24" s="26"/>
      <c r="LOC24" s="26"/>
      <c r="LOM24" s="26"/>
      <c r="LON24" s="26"/>
      <c r="LOX24" s="26"/>
      <c r="LOY24" s="26"/>
      <c r="LPI24" s="26"/>
      <c r="LPJ24" s="26"/>
      <c r="LPT24" s="26"/>
      <c r="LPU24" s="26"/>
      <c r="LQE24" s="26"/>
      <c r="LQF24" s="26"/>
      <c r="LQP24" s="26"/>
      <c r="LQQ24" s="26"/>
      <c r="LRA24" s="26"/>
      <c r="LRB24" s="26"/>
      <c r="LRL24" s="26"/>
      <c r="LRM24" s="26"/>
      <c r="LRW24" s="26"/>
      <c r="LRX24" s="26"/>
      <c r="LSH24" s="26"/>
      <c r="LSI24" s="26"/>
      <c r="LSS24" s="26"/>
      <c r="LST24" s="26"/>
      <c r="LTD24" s="26"/>
      <c r="LTE24" s="26"/>
      <c r="LTO24" s="26"/>
      <c r="LTP24" s="26"/>
      <c r="LTZ24" s="26"/>
      <c r="LUA24" s="26"/>
      <c r="LUK24" s="26"/>
      <c r="LUL24" s="26"/>
      <c r="LUV24" s="26"/>
      <c r="LUW24" s="26"/>
      <c r="LVG24" s="26"/>
      <c r="LVH24" s="26"/>
      <c r="LVR24" s="26"/>
      <c r="LVS24" s="26"/>
      <c r="LWC24" s="26"/>
      <c r="LWD24" s="26"/>
      <c r="LWN24" s="26"/>
      <c r="LWO24" s="26"/>
      <c r="LWY24" s="26"/>
      <c r="LWZ24" s="26"/>
      <c r="LXJ24" s="26"/>
      <c r="LXK24" s="26"/>
      <c r="LXU24" s="26"/>
      <c r="LXV24" s="26"/>
      <c r="LYF24" s="26"/>
      <c r="LYG24" s="26"/>
      <c r="LYQ24" s="26"/>
      <c r="LYR24" s="26"/>
      <c r="LZB24" s="26"/>
      <c r="LZC24" s="26"/>
      <c r="LZM24" s="26"/>
      <c r="LZN24" s="26"/>
      <c r="LZX24" s="26"/>
      <c r="LZY24" s="26"/>
      <c r="MAI24" s="26"/>
      <c r="MAJ24" s="26"/>
      <c r="MAT24" s="26"/>
      <c r="MAU24" s="26"/>
      <c r="MBE24" s="26"/>
      <c r="MBF24" s="26"/>
      <c r="MBP24" s="26"/>
      <c r="MBQ24" s="26"/>
      <c r="MCA24" s="26"/>
      <c r="MCB24" s="26"/>
      <c r="MCL24" s="26"/>
      <c r="MCM24" s="26"/>
      <c r="MCW24" s="26"/>
      <c r="MCX24" s="26"/>
      <c r="MDH24" s="26"/>
      <c r="MDI24" s="26"/>
      <c r="MDS24" s="26"/>
      <c r="MDT24" s="26"/>
      <c r="MED24" s="26"/>
      <c r="MEE24" s="26"/>
      <c r="MEO24" s="26"/>
      <c r="MEP24" s="26"/>
      <c r="MEZ24" s="26"/>
      <c r="MFA24" s="26"/>
      <c r="MFK24" s="26"/>
      <c r="MFL24" s="26"/>
      <c r="MFV24" s="26"/>
      <c r="MFW24" s="26"/>
      <c r="MGG24" s="26"/>
      <c r="MGH24" s="26"/>
      <c r="MGR24" s="26"/>
      <c r="MGS24" s="26"/>
      <c r="MHC24" s="26"/>
      <c r="MHD24" s="26"/>
      <c r="MHN24" s="26"/>
      <c r="MHO24" s="26"/>
      <c r="MHY24" s="26"/>
      <c r="MHZ24" s="26"/>
      <c r="MIJ24" s="26"/>
      <c r="MIK24" s="26"/>
      <c r="MIU24" s="26"/>
      <c r="MIV24" s="26"/>
      <c r="MJF24" s="26"/>
      <c r="MJG24" s="26"/>
      <c r="MJQ24" s="26"/>
      <c r="MJR24" s="26"/>
      <c r="MKB24" s="26"/>
      <c r="MKC24" s="26"/>
      <c r="MKM24" s="26"/>
      <c r="MKN24" s="26"/>
      <c r="MKX24" s="26"/>
      <c r="MKY24" s="26"/>
      <c r="MLI24" s="26"/>
      <c r="MLJ24" s="26"/>
      <c r="MLT24" s="26"/>
      <c r="MLU24" s="26"/>
      <c r="MME24" s="26"/>
      <c r="MMF24" s="26"/>
      <c r="MMP24" s="26"/>
      <c r="MMQ24" s="26"/>
      <c r="MNA24" s="26"/>
      <c r="MNB24" s="26"/>
      <c r="MNL24" s="26"/>
      <c r="MNM24" s="26"/>
      <c r="MNW24" s="26"/>
      <c r="MNX24" s="26"/>
      <c r="MOH24" s="26"/>
      <c r="MOI24" s="26"/>
      <c r="MOS24" s="26"/>
      <c r="MOT24" s="26"/>
      <c r="MPD24" s="26"/>
      <c r="MPE24" s="26"/>
      <c r="MPO24" s="26"/>
      <c r="MPP24" s="26"/>
      <c r="MPZ24" s="26"/>
      <c r="MQA24" s="26"/>
      <c r="MQK24" s="26"/>
      <c r="MQL24" s="26"/>
      <c r="MQV24" s="26"/>
      <c r="MQW24" s="26"/>
      <c r="MRG24" s="26"/>
      <c r="MRH24" s="26"/>
      <c r="MRR24" s="26"/>
      <c r="MRS24" s="26"/>
      <c r="MSC24" s="26"/>
      <c r="MSD24" s="26"/>
      <c r="MSN24" s="26"/>
      <c r="MSO24" s="26"/>
      <c r="MSY24" s="26"/>
      <c r="MSZ24" s="26"/>
      <c r="MTJ24" s="26"/>
      <c r="MTK24" s="26"/>
      <c r="MTU24" s="26"/>
      <c r="MTV24" s="26"/>
      <c r="MUF24" s="26"/>
      <c r="MUG24" s="26"/>
      <c r="MUQ24" s="26"/>
      <c r="MUR24" s="26"/>
      <c r="MVB24" s="26"/>
      <c r="MVC24" s="26"/>
      <c r="MVM24" s="26"/>
      <c r="MVN24" s="26"/>
      <c r="MVX24" s="26"/>
      <c r="MVY24" s="26"/>
      <c r="MWI24" s="26"/>
      <c r="MWJ24" s="26"/>
      <c r="MWT24" s="26"/>
      <c r="MWU24" s="26"/>
      <c r="MXE24" s="26"/>
      <c r="MXF24" s="26"/>
      <c r="MXP24" s="26"/>
      <c r="MXQ24" s="26"/>
      <c r="MYA24" s="26"/>
      <c r="MYB24" s="26"/>
      <c r="MYL24" s="26"/>
      <c r="MYM24" s="26"/>
      <c r="MYW24" s="26"/>
      <c r="MYX24" s="26"/>
      <c r="MZH24" s="26"/>
      <c r="MZI24" s="26"/>
      <c r="MZS24" s="26"/>
      <c r="MZT24" s="26"/>
      <c r="NAD24" s="26"/>
      <c r="NAE24" s="26"/>
      <c r="NAO24" s="26"/>
      <c r="NAP24" s="26"/>
      <c r="NAZ24" s="26"/>
      <c r="NBA24" s="26"/>
      <c r="NBK24" s="26"/>
      <c r="NBL24" s="26"/>
      <c r="NBV24" s="26"/>
      <c r="NBW24" s="26"/>
      <c r="NCG24" s="26"/>
      <c r="NCH24" s="26"/>
      <c r="NCR24" s="26"/>
      <c r="NCS24" s="26"/>
      <c r="NDC24" s="26"/>
      <c r="NDD24" s="26"/>
      <c r="NDN24" s="26"/>
      <c r="NDO24" s="26"/>
      <c r="NDY24" s="26"/>
      <c r="NDZ24" s="26"/>
      <c r="NEJ24" s="26"/>
      <c r="NEK24" s="26"/>
      <c r="NEU24" s="26"/>
      <c r="NEV24" s="26"/>
      <c r="NFF24" s="26"/>
      <c r="NFG24" s="26"/>
      <c r="NFQ24" s="26"/>
      <c r="NFR24" s="26"/>
      <c r="NGB24" s="26"/>
      <c r="NGC24" s="26"/>
      <c r="NGM24" s="26"/>
      <c r="NGN24" s="26"/>
      <c r="NGX24" s="26"/>
      <c r="NGY24" s="26"/>
      <c r="NHI24" s="26"/>
      <c r="NHJ24" s="26"/>
      <c r="NHT24" s="26"/>
      <c r="NHU24" s="26"/>
      <c r="NIE24" s="26"/>
      <c r="NIF24" s="26"/>
      <c r="NIP24" s="26"/>
      <c r="NIQ24" s="26"/>
      <c r="NJA24" s="26"/>
      <c r="NJB24" s="26"/>
      <c r="NJL24" s="26"/>
      <c r="NJM24" s="26"/>
      <c r="NJW24" s="26"/>
      <c r="NJX24" s="26"/>
      <c r="NKH24" s="26"/>
      <c r="NKI24" s="26"/>
      <c r="NKS24" s="26"/>
      <c r="NKT24" s="26"/>
      <c r="NLD24" s="26"/>
      <c r="NLE24" s="26"/>
      <c r="NLO24" s="26"/>
      <c r="NLP24" s="26"/>
      <c r="NLZ24" s="26"/>
      <c r="NMA24" s="26"/>
      <c r="NMK24" s="26"/>
      <c r="NML24" s="26"/>
      <c r="NMV24" s="26"/>
      <c r="NMW24" s="26"/>
      <c r="NNG24" s="26"/>
      <c r="NNH24" s="26"/>
      <c r="NNR24" s="26"/>
      <c r="NNS24" s="26"/>
      <c r="NOC24" s="26"/>
      <c r="NOD24" s="26"/>
      <c r="NON24" s="26"/>
      <c r="NOO24" s="26"/>
      <c r="NOY24" s="26"/>
      <c r="NOZ24" s="26"/>
      <c r="NPJ24" s="26"/>
      <c r="NPK24" s="26"/>
      <c r="NPU24" s="26"/>
      <c r="NPV24" s="26"/>
      <c r="NQF24" s="26"/>
      <c r="NQG24" s="26"/>
      <c r="NQQ24" s="26"/>
      <c r="NQR24" s="26"/>
      <c r="NRB24" s="26"/>
      <c r="NRC24" s="26"/>
      <c r="NRM24" s="26"/>
      <c r="NRN24" s="26"/>
      <c r="NRX24" s="26"/>
      <c r="NRY24" s="26"/>
      <c r="NSI24" s="26"/>
      <c r="NSJ24" s="26"/>
      <c r="NST24" s="26"/>
      <c r="NSU24" s="26"/>
      <c r="NTE24" s="26"/>
      <c r="NTF24" s="26"/>
      <c r="NTP24" s="26"/>
      <c r="NTQ24" s="26"/>
      <c r="NUA24" s="26"/>
      <c r="NUB24" s="26"/>
      <c r="NUL24" s="26"/>
      <c r="NUM24" s="26"/>
      <c r="NUW24" s="26"/>
      <c r="NUX24" s="26"/>
      <c r="NVH24" s="26"/>
      <c r="NVI24" s="26"/>
      <c r="NVS24" s="26"/>
      <c r="NVT24" s="26"/>
      <c r="NWD24" s="26"/>
      <c r="NWE24" s="26"/>
      <c r="NWO24" s="26"/>
      <c r="NWP24" s="26"/>
      <c r="NWZ24" s="26"/>
      <c r="NXA24" s="26"/>
      <c r="NXK24" s="26"/>
      <c r="NXL24" s="26"/>
      <c r="NXV24" s="26"/>
      <c r="NXW24" s="26"/>
      <c r="NYG24" s="26"/>
      <c r="NYH24" s="26"/>
      <c r="NYR24" s="26"/>
      <c r="NYS24" s="26"/>
      <c r="NZC24" s="26"/>
      <c r="NZD24" s="26"/>
      <c r="NZN24" s="26"/>
      <c r="NZO24" s="26"/>
      <c r="NZY24" s="26"/>
      <c r="NZZ24" s="26"/>
      <c r="OAJ24" s="26"/>
      <c r="OAK24" s="26"/>
      <c r="OAU24" s="26"/>
      <c r="OAV24" s="26"/>
      <c r="OBF24" s="26"/>
      <c r="OBG24" s="26"/>
      <c r="OBQ24" s="26"/>
      <c r="OBR24" s="26"/>
      <c r="OCB24" s="26"/>
      <c r="OCC24" s="26"/>
      <c r="OCM24" s="26"/>
      <c r="OCN24" s="26"/>
      <c r="OCX24" s="26"/>
      <c r="OCY24" s="26"/>
      <c r="ODI24" s="26"/>
      <c r="ODJ24" s="26"/>
      <c r="ODT24" s="26"/>
      <c r="ODU24" s="26"/>
      <c r="OEE24" s="26"/>
      <c r="OEF24" s="26"/>
      <c r="OEP24" s="26"/>
      <c r="OEQ24" s="26"/>
      <c r="OFA24" s="26"/>
      <c r="OFB24" s="26"/>
      <c r="OFL24" s="26"/>
      <c r="OFM24" s="26"/>
      <c r="OFW24" s="26"/>
      <c r="OFX24" s="26"/>
      <c r="OGH24" s="26"/>
      <c r="OGI24" s="26"/>
      <c r="OGS24" s="26"/>
      <c r="OGT24" s="26"/>
      <c r="OHD24" s="26"/>
      <c r="OHE24" s="26"/>
      <c r="OHO24" s="26"/>
      <c r="OHP24" s="26"/>
      <c r="OHZ24" s="26"/>
      <c r="OIA24" s="26"/>
      <c r="OIK24" s="26"/>
      <c r="OIL24" s="26"/>
      <c r="OIV24" s="26"/>
      <c r="OIW24" s="26"/>
      <c r="OJG24" s="26"/>
      <c r="OJH24" s="26"/>
      <c r="OJR24" s="26"/>
      <c r="OJS24" s="26"/>
      <c r="OKC24" s="26"/>
      <c r="OKD24" s="26"/>
      <c r="OKN24" s="26"/>
      <c r="OKO24" s="26"/>
      <c r="OKY24" s="26"/>
      <c r="OKZ24" s="26"/>
      <c r="OLJ24" s="26"/>
      <c r="OLK24" s="26"/>
      <c r="OLU24" s="26"/>
      <c r="OLV24" s="26"/>
      <c r="OMF24" s="26"/>
      <c r="OMG24" s="26"/>
      <c r="OMQ24" s="26"/>
      <c r="OMR24" s="26"/>
      <c r="ONB24" s="26"/>
      <c r="ONC24" s="26"/>
      <c r="ONM24" s="26"/>
      <c r="ONN24" s="26"/>
      <c r="ONX24" s="26"/>
      <c r="ONY24" s="26"/>
      <c r="OOI24" s="26"/>
      <c r="OOJ24" s="26"/>
      <c r="OOT24" s="26"/>
      <c r="OOU24" s="26"/>
      <c r="OPE24" s="26"/>
      <c r="OPF24" s="26"/>
      <c r="OPP24" s="26"/>
      <c r="OPQ24" s="26"/>
      <c r="OQA24" s="26"/>
      <c r="OQB24" s="26"/>
      <c r="OQL24" s="26"/>
      <c r="OQM24" s="26"/>
      <c r="OQW24" s="26"/>
      <c r="OQX24" s="26"/>
      <c r="ORH24" s="26"/>
      <c r="ORI24" s="26"/>
      <c r="ORS24" s="26"/>
      <c r="ORT24" s="26"/>
      <c r="OSD24" s="26"/>
      <c r="OSE24" s="26"/>
      <c r="OSO24" s="26"/>
      <c r="OSP24" s="26"/>
      <c r="OSZ24" s="26"/>
      <c r="OTA24" s="26"/>
      <c r="OTK24" s="26"/>
      <c r="OTL24" s="26"/>
      <c r="OTV24" s="26"/>
      <c r="OTW24" s="26"/>
      <c r="OUG24" s="26"/>
      <c r="OUH24" s="26"/>
      <c r="OUR24" s="26"/>
      <c r="OUS24" s="26"/>
      <c r="OVC24" s="26"/>
      <c r="OVD24" s="26"/>
      <c r="OVN24" s="26"/>
      <c r="OVO24" s="26"/>
      <c r="OVY24" s="26"/>
      <c r="OVZ24" s="26"/>
      <c r="OWJ24" s="26"/>
      <c r="OWK24" s="26"/>
      <c r="OWU24" s="26"/>
      <c r="OWV24" s="26"/>
      <c r="OXF24" s="26"/>
      <c r="OXG24" s="26"/>
      <c r="OXQ24" s="26"/>
      <c r="OXR24" s="26"/>
      <c r="OYB24" s="26"/>
      <c r="OYC24" s="26"/>
      <c r="OYM24" s="26"/>
      <c r="OYN24" s="26"/>
      <c r="OYX24" s="26"/>
      <c r="OYY24" s="26"/>
      <c r="OZI24" s="26"/>
      <c r="OZJ24" s="26"/>
      <c r="OZT24" s="26"/>
      <c r="OZU24" s="26"/>
      <c r="PAE24" s="26"/>
      <c r="PAF24" s="26"/>
      <c r="PAP24" s="26"/>
      <c r="PAQ24" s="26"/>
      <c r="PBA24" s="26"/>
      <c r="PBB24" s="26"/>
      <c r="PBL24" s="26"/>
      <c r="PBM24" s="26"/>
      <c r="PBW24" s="26"/>
      <c r="PBX24" s="26"/>
      <c r="PCH24" s="26"/>
      <c r="PCI24" s="26"/>
      <c r="PCS24" s="26"/>
      <c r="PCT24" s="26"/>
      <c r="PDD24" s="26"/>
      <c r="PDE24" s="26"/>
      <c r="PDO24" s="26"/>
      <c r="PDP24" s="26"/>
      <c r="PDZ24" s="26"/>
      <c r="PEA24" s="26"/>
      <c r="PEK24" s="26"/>
      <c r="PEL24" s="26"/>
      <c r="PEV24" s="26"/>
      <c r="PEW24" s="26"/>
      <c r="PFG24" s="26"/>
      <c r="PFH24" s="26"/>
      <c r="PFR24" s="26"/>
      <c r="PFS24" s="26"/>
      <c r="PGC24" s="26"/>
      <c r="PGD24" s="26"/>
      <c r="PGN24" s="26"/>
      <c r="PGO24" s="26"/>
      <c r="PGY24" s="26"/>
      <c r="PGZ24" s="26"/>
      <c r="PHJ24" s="26"/>
      <c r="PHK24" s="26"/>
      <c r="PHU24" s="26"/>
      <c r="PHV24" s="26"/>
      <c r="PIF24" s="26"/>
      <c r="PIG24" s="26"/>
      <c r="PIQ24" s="26"/>
      <c r="PIR24" s="26"/>
      <c r="PJB24" s="26"/>
      <c r="PJC24" s="26"/>
      <c r="PJM24" s="26"/>
      <c r="PJN24" s="26"/>
      <c r="PJX24" s="26"/>
      <c r="PJY24" s="26"/>
      <c r="PKI24" s="26"/>
      <c r="PKJ24" s="26"/>
      <c r="PKT24" s="26"/>
      <c r="PKU24" s="26"/>
      <c r="PLE24" s="26"/>
      <c r="PLF24" s="26"/>
      <c r="PLP24" s="26"/>
      <c r="PLQ24" s="26"/>
      <c r="PMA24" s="26"/>
      <c r="PMB24" s="26"/>
      <c r="PML24" s="26"/>
      <c r="PMM24" s="26"/>
      <c r="PMW24" s="26"/>
      <c r="PMX24" s="26"/>
      <c r="PNH24" s="26"/>
      <c r="PNI24" s="26"/>
      <c r="PNS24" s="26"/>
      <c r="PNT24" s="26"/>
      <c r="POD24" s="26"/>
      <c r="POE24" s="26"/>
      <c r="POO24" s="26"/>
      <c r="POP24" s="26"/>
      <c r="POZ24" s="26"/>
      <c r="PPA24" s="26"/>
      <c r="PPK24" s="26"/>
      <c r="PPL24" s="26"/>
      <c r="PPV24" s="26"/>
      <c r="PPW24" s="26"/>
      <c r="PQG24" s="26"/>
      <c r="PQH24" s="26"/>
      <c r="PQR24" s="26"/>
      <c r="PQS24" s="26"/>
      <c r="PRC24" s="26"/>
      <c r="PRD24" s="26"/>
      <c r="PRN24" s="26"/>
      <c r="PRO24" s="26"/>
      <c r="PRY24" s="26"/>
      <c r="PRZ24" s="26"/>
      <c r="PSJ24" s="26"/>
      <c r="PSK24" s="26"/>
      <c r="PSU24" s="26"/>
      <c r="PSV24" s="26"/>
      <c r="PTF24" s="26"/>
      <c r="PTG24" s="26"/>
      <c r="PTQ24" s="26"/>
      <c r="PTR24" s="26"/>
      <c r="PUB24" s="26"/>
      <c r="PUC24" s="26"/>
      <c r="PUM24" s="26"/>
      <c r="PUN24" s="26"/>
      <c r="PUX24" s="26"/>
      <c r="PUY24" s="26"/>
      <c r="PVI24" s="26"/>
      <c r="PVJ24" s="26"/>
      <c r="PVT24" s="26"/>
      <c r="PVU24" s="26"/>
      <c r="PWE24" s="26"/>
      <c r="PWF24" s="26"/>
      <c r="PWP24" s="26"/>
      <c r="PWQ24" s="26"/>
      <c r="PXA24" s="26"/>
      <c r="PXB24" s="26"/>
      <c r="PXL24" s="26"/>
      <c r="PXM24" s="26"/>
      <c r="PXW24" s="26"/>
      <c r="PXX24" s="26"/>
      <c r="PYH24" s="26"/>
      <c r="PYI24" s="26"/>
      <c r="PYS24" s="26"/>
      <c r="PYT24" s="26"/>
      <c r="PZD24" s="26"/>
      <c r="PZE24" s="26"/>
      <c r="PZO24" s="26"/>
      <c r="PZP24" s="26"/>
      <c r="PZZ24" s="26"/>
      <c r="QAA24" s="26"/>
      <c r="QAK24" s="26"/>
      <c r="QAL24" s="26"/>
      <c r="QAV24" s="26"/>
      <c r="QAW24" s="26"/>
      <c r="QBG24" s="26"/>
      <c r="QBH24" s="26"/>
      <c r="QBR24" s="26"/>
      <c r="QBS24" s="26"/>
      <c r="QCC24" s="26"/>
      <c r="QCD24" s="26"/>
      <c r="QCN24" s="26"/>
      <c r="QCO24" s="26"/>
      <c r="QCY24" s="26"/>
      <c r="QCZ24" s="26"/>
      <c r="QDJ24" s="26"/>
      <c r="QDK24" s="26"/>
      <c r="QDU24" s="26"/>
      <c r="QDV24" s="26"/>
      <c r="QEF24" s="26"/>
      <c r="QEG24" s="26"/>
      <c r="QEQ24" s="26"/>
      <c r="QER24" s="26"/>
      <c r="QFB24" s="26"/>
      <c r="QFC24" s="26"/>
      <c r="QFM24" s="26"/>
      <c r="QFN24" s="26"/>
      <c r="QFX24" s="26"/>
      <c r="QFY24" s="26"/>
      <c r="QGI24" s="26"/>
      <c r="QGJ24" s="26"/>
      <c r="QGT24" s="26"/>
      <c r="QGU24" s="26"/>
      <c r="QHE24" s="26"/>
      <c r="QHF24" s="26"/>
      <c r="QHP24" s="26"/>
      <c r="QHQ24" s="26"/>
      <c r="QIA24" s="26"/>
      <c r="QIB24" s="26"/>
      <c r="QIL24" s="26"/>
      <c r="QIM24" s="26"/>
      <c r="QIW24" s="26"/>
      <c r="QIX24" s="26"/>
      <c r="QJH24" s="26"/>
      <c r="QJI24" s="26"/>
      <c r="QJS24" s="26"/>
      <c r="QJT24" s="26"/>
      <c r="QKD24" s="26"/>
      <c r="QKE24" s="26"/>
      <c r="QKO24" s="26"/>
      <c r="QKP24" s="26"/>
      <c r="QKZ24" s="26"/>
      <c r="QLA24" s="26"/>
      <c r="QLK24" s="26"/>
      <c r="QLL24" s="26"/>
      <c r="QLV24" s="26"/>
      <c r="QLW24" s="26"/>
      <c r="QMG24" s="26"/>
      <c r="QMH24" s="26"/>
      <c r="QMR24" s="26"/>
      <c r="QMS24" s="26"/>
      <c r="QNC24" s="26"/>
      <c r="QND24" s="26"/>
      <c r="QNN24" s="26"/>
      <c r="QNO24" s="26"/>
      <c r="QNY24" s="26"/>
      <c r="QNZ24" s="26"/>
      <c r="QOJ24" s="26"/>
      <c r="QOK24" s="26"/>
      <c r="QOU24" s="26"/>
      <c r="QOV24" s="26"/>
      <c r="QPF24" s="26"/>
      <c r="QPG24" s="26"/>
      <c r="QPQ24" s="26"/>
      <c r="QPR24" s="26"/>
      <c r="QQB24" s="26"/>
      <c r="QQC24" s="26"/>
      <c r="QQM24" s="26"/>
      <c r="QQN24" s="26"/>
      <c r="QQX24" s="26"/>
      <c r="QQY24" s="26"/>
      <c r="QRI24" s="26"/>
      <c r="QRJ24" s="26"/>
      <c r="QRT24" s="26"/>
      <c r="QRU24" s="26"/>
      <c r="QSE24" s="26"/>
      <c r="QSF24" s="26"/>
      <c r="QSP24" s="26"/>
      <c r="QSQ24" s="26"/>
      <c r="QTA24" s="26"/>
      <c r="QTB24" s="26"/>
      <c r="QTL24" s="26"/>
      <c r="QTM24" s="26"/>
      <c r="QTW24" s="26"/>
      <c r="QTX24" s="26"/>
      <c r="QUH24" s="26"/>
      <c r="QUI24" s="26"/>
      <c r="QUS24" s="26"/>
      <c r="QUT24" s="26"/>
      <c r="QVD24" s="26"/>
      <c r="QVE24" s="26"/>
      <c r="QVO24" s="26"/>
      <c r="QVP24" s="26"/>
      <c r="QVZ24" s="26"/>
      <c r="QWA24" s="26"/>
      <c r="QWK24" s="26"/>
      <c r="QWL24" s="26"/>
      <c r="QWV24" s="26"/>
      <c r="QWW24" s="26"/>
      <c r="QXG24" s="26"/>
      <c r="QXH24" s="26"/>
      <c r="QXR24" s="26"/>
      <c r="QXS24" s="26"/>
      <c r="QYC24" s="26"/>
      <c r="QYD24" s="26"/>
      <c r="QYN24" s="26"/>
      <c r="QYO24" s="26"/>
      <c r="QYY24" s="26"/>
      <c r="QYZ24" s="26"/>
      <c r="QZJ24" s="26"/>
      <c r="QZK24" s="26"/>
      <c r="QZU24" s="26"/>
      <c r="QZV24" s="26"/>
      <c r="RAF24" s="26"/>
      <c r="RAG24" s="26"/>
      <c r="RAQ24" s="26"/>
      <c r="RAR24" s="26"/>
      <c r="RBB24" s="26"/>
      <c r="RBC24" s="26"/>
      <c r="RBM24" s="26"/>
      <c r="RBN24" s="26"/>
      <c r="RBX24" s="26"/>
      <c r="RBY24" s="26"/>
      <c r="RCI24" s="26"/>
      <c r="RCJ24" s="26"/>
      <c r="RCT24" s="26"/>
      <c r="RCU24" s="26"/>
      <c r="RDE24" s="26"/>
      <c r="RDF24" s="26"/>
      <c r="RDP24" s="26"/>
      <c r="RDQ24" s="26"/>
      <c r="REA24" s="26"/>
      <c r="REB24" s="26"/>
      <c r="REL24" s="26"/>
      <c r="REM24" s="26"/>
      <c r="REW24" s="26"/>
      <c r="REX24" s="26"/>
      <c r="RFH24" s="26"/>
      <c r="RFI24" s="26"/>
      <c r="RFS24" s="26"/>
      <c r="RFT24" s="26"/>
      <c r="RGD24" s="26"/>
      <c r="RGE24" s="26"/>
      <c r="RGO24" s="26"/>
      <c r="RGP24" s="26"/>
      <c r="RGZ24" s="26"/>
      <c r="RHA24" s="26"/>
      <c r="RHK24" s="26"/>
      <c r="RHL24" s="26"/>
      <c r="RHV24" s="26"/>
      <c r="RHW24" s="26"/>
      <c r="RIG24" s="26"/>
      <c r="RIH24" s="26"/>
      <c r="RIR24" s="26"/>
      <c r="RIS24" s="26"/>
      <c r="RJC24" s="26"/>
      <c r="RJD24" s="26"/>
      <c r="RJN24" s="26"/>
      <c r="RJO24" s="26"/>
      <c r="RJY24" s="26"/>
      <c r="RJZ24" s="26"/>
      <c r="RKJ24" s="26"/>
      <c r="RKK24" s="26"/>
      <c r="RKU24" s="26"/>
      <c r="RKV24" s="26"/>
      <c r="RLF24" s="26"/>
      <c r="RLG24" s="26"/>
      <c r="RLQ24" s="26"/>
      <c r="RLR24" s="26"/>
      <c r="RMB24" s="26"/>
      <c r="RMC24" s="26"/>
      <c r="RMM24" s="26"/>
      <c r="RMN24" s="26"/>
      <c r="RMX24" s="26"/>
      <c r="RMY24" s="26"/>
      <c r="RNI24" s="26"/>
      <c r="RNJ24" s="26"/>
      <c r="RNT24" s="26"/>
      <c r="RNU24" s="26"/>
      <c r="ROE24" s="26"/>
      <c r="ROF24" s="26"/>
      <c r="ROP24" s="26"/>
      <c r="ROQ24" s="26"/>
      <c r="RPA24" s="26"/>
      <c r="RPB24" s="26"/>
      <c r="RPL24" s="26"/>
      <c r="RPM24" s="26"/>
      <c r="RPW24" s="26"/>
      <c r="RPX24" s="26"/>
      <c r="RQH24" s="26"/>
      <c r="RQI24" s="26"/>
      <c r="RQS24" s="26"/>
      <c r="RQT24" s="26"/>
      <c r="RRD24" s="26"/>
      <c r="RRE24" s="26"/>
      <c r="RRO24" s="26"/>
      <c r="RRP24" s="26"/>
      <c r="RRZ24" s="26"/>
      <c r="RSA24" s="26"/>
      <c r="RSK24" s="26"/>
      <c r="RSL24" s="26"/>
      <c r="RSV24" s="26"/>
      <c r="RSW24" s="26"/>
      <c r="RTG24" s="26"/>
      <c r="RTH24" s="26"/>
      <c r="RTR24" s="26"/>
      <c r="RTS24" s="26"/>
      <c r="RUC24" s="26"/>
      <c r="RUD24" s="26"/>
      <c r="RUN24" s="26"/>
      <c r="RUO24" s="26"/>
      <c r="RUY24" s="26"/>
      <c r="RUZ24" s="26"/>
      <c r="RVJ24" s="26"/>
      <c r="RVK24" s="26"/>
      <c r="RVU24" s="26"/>
      <c r="RVV24" s="26"/>
      <c r="RWF24" s="26"/>
      <c r="RWG24" s="26"/>
      <c r="RWQ24" s="26"/>
      <c r="RWR24" s="26"/>
      <c r="RXB24" s="26"/>
      <c r="RXC24" s="26"/>
      <c r="RXM24" s="26"/>
      <c r="RXN24" s="26"/>
      <c r="RXX24" s="26"/>
      <c r="RXY24" s="26"/>
      <c r="RYI24" s="26"/>
      <c r="RYJ24" s="26"/>
      <c r="RYT24" s="26"/>
      <c r="RYU24" s="26"/>
      <c r="RZE24" s="26"/>
      <c r="RZF24" s="26"/>
      <c r="RZP24" s="26"/>
      <c r="RZQ24" s="26"/>
      <c r="SAA24" s="26"/>
      <c r="SAB24" s="26"/>
      <c r="SAL24" s="26"/>
      <c r="SAM24" s="26"/>
      <c r="SAW24" s="26"/>
      <c r="SAX24" s="26"/>
      <c r="SBH24" s="26"/>
      <c r="SBI24" s="26"/>
      <c r="SBS24" s="26"/>
      <c r="SBT24" s="26"/>
      <c r="SCD24" s="26"/>
      <c r="SCE24" s="26"/>
      <c r="SCO24" s="26"/>
      <c r="SCP24" s="26"/>
      <c r="SCZ24" s="26"/>
      <c r="SDA24" s="26"/>
      <c r="SDK24" s="26"/>
      <c r="SDL24" s="26"/>
      <c r="SDV24" s="26"/>
      <c r="SDW24" s="26"/>
      <c r="SEG24" s="26"/>
      <c r="SEH24" s="26"/>
      <c r="SER24" s="26"/>
      <c r="SES24" s="26"/>
      <c r="SFC24" s="26"/>
      <c r="SFD24" s="26"/>
      <c r="SFN24" s="26"/>
      <c r="SFO24" s="26"/>
      <c r="SFY24" s="26"/>
      <c r="SFZ24" s="26"/>
      <c r="SGJ24" s="26"/>
      <c r="SGK24" s="26"/>
      <c r="SGU24" s="26"/>
      <c r="SGV24" s="26"/>
      <c r="SHF24" s="26"/>
      <c r="SHG24" s="26"/>
      <c r="SHQ24" s="26"/>
      <c r="SHR24" s="26"/>
      <c r="SIB24" s="26"/>
      <c r="SIC24" s="26"/>
      <c r="SIM24" s="26"/>
      <c r="SIN24" s="26"/>
      <c r="SIX24" s="26"/>
      <c r="SIY24" s="26"/>
      <c r="SJI24" s="26"/>
      <c r="SJJ24" s="26"/>
      <c r="SJT24" s="26"/>
      <c r="SJU24" s="26"/>
      <c r="SKE24" s="26"/>
      <c r="SKF24" s="26"/>
      <c r="SKP24" s="26"/>
      <c r="SKQ24" s="26"/>
      <c r="SLA24" s="26"/>
      <c r="SLB24" s="26"/>
      <c r="SLL24" s="26"/>
      <c r="SLM24" s="26"/>
      <c r="SLW24" s="26"/>
      <c r="SLX24" s="26"/>
      <c r="SMH24" s="26"/>
      <c r="SMI24" s="26"/>
      <c r="SMS24" s="26"/>
      <c r="SMT24" s="26"/>
      <c r="SND24" s="26"/>
      <c r="SNE24" s="26"/>
      <c r="SNO24" s="26"/>
      <c r="SNP24" s="26"/>
      <c r="SNZ24" s="26"/>
      <c r="SOA24" s="26"/>
      <c r="SOK24" s="26"/>
      <c r="SOL24" s="26"/>
      <c r="SOV24" s="26"/>
      <c r="SOW24" s="26"/>
      <c r="SPG24" s="26"/>
      <c r="SPH24" s="26"/>
      <c r="SPR24" s="26"/>
      <c r="SPS24" s="26"/>
      <c r="SQC24" s="26"/>
      <c r="SQD24" s="26"/>
      <c r="SQN24" s="26"/>
      <c r="SQO24" s="26"/>
      <c r="SQY24" s="26"/>
      <c r="SQZ24" s="26"/>
      <c r="SRJ24" s="26"/>
      <c r="SRK24" s="26"/>
      <c r="SRU24" s="26"/>
      <c r="SRV24" s="26"/>
      <c r="SSF24" s="26"/>
      <c r="SSG24" s="26"/>
      <c r="SSQ24" s="26"/>
      <c r="SSR24" s="26"/>
      <c r="STB24" s="26"/>
      <c r="STC24" s="26"/>
      <c r="STM24" s="26"/>
      <c r="STN24" s="26"/>
      <c r="STX24" s="26"/>
      <c r="STY24" s="26"/>
      <c r="SUI24" s="26"/>
      <c r="SUJ24" s="26"/>
      <c r="SUT24" s="26"/>
      <c r="SUU24" s="26"/>
      <c r="SVE24" s="26"/>
      <c r="SVF24" s="26"/>
      <c r="SVP24" s="26"/>
      <c r="SVQ24" s="26"/>
      <c r="SWA24" s="26"/>
      <c r="SWB24" s="26"/>
      <c r="SWL24" s="26"/>
      <c r="SWM24" s="26"/>
      <c r="SWW24" s="26"/>
      <c r="SWX24" s="26"/>
      <c r="SXH24" s="26"/>
      <c r="SXI24" s="26"/>
      <c r="SXS24" s="26"/>
      <c r="SXT24" s="26"/>
      <c r="SYD24" s="26"/>
      <c r="SYE24" s="26"/>
      <c r="SYO24" s="26"/>
      <c r="SYP24" s="26"/>
      <c r="SYZ24" s="26"/>
      <c r="SZA24" s="26"/>
      <c r="SZK24" s="26"/>
      <c r="SZL24" s="26"/>
      <c r="SZV24" s="26"/>
      <c r="SZW24" s="26"/>
      <c r="TAG24" s="26"/>
      <c r="TAH24" s="26"/>
      <c r="TAR24" s="26"/>
      <c r="TAS24" s="26"/>
      <c r="TBC24" s="26"/>
      <c r="TBD24" s="26"/>
      <c r="TBN24" s="26"/>
      <c r="TBO24" s="26"/>
      <c r="TBY24" s="26"/>
      <c r="TBZ24" s="26"/>
      <c r="TCJ24" s="26"/>
      <c r="TCK24" s="26"/>
      <c r="TCU24" s="26"/>
      <c r="TCV24" s="26"/>
      <c r="TDF24" s="26"/>
      <c r="TDG24" s="26"/>
      <c r="TDQ24" s="26"/>
      <c r="TDR24" s="26"/>
      <c r="TEB24" s="26"/>
      <c r="TEC24" s="26"/>
      <c r="TEM24" s="26"/>
      <c r="TEN24" s="26"/>
      <c r="TEX24" s="26"/>
      <c r="TEY24" s="26"/>
      <c r="TFI24" s="26"/>
      <c r="TFJ24" s="26"/>
      <c r="TFT24" s="26"/>
      <c r="TFU24" s="26"/>
      <c r="TGE24" s="26"/>
      <c r="TGF24" s="26"/>
      <c r="TGP24" s="26"/>
      <c r="TGQ24" s="26"/>
      <c r="THA24" s="26"/>
      <c r="THB24" s="26"/>
      <c r="THL24" s="26"/>
      <c r="THM24" s="26"/>
      <c r="THW24" s="26"/>
      <c r="THX24" s="26"/>
      <c r="TIH24" s="26"/>
      <c r="TII24" s="26"/>
      <c r="TIS24" s="26"/>
      <c r="TIT24" s="26"/>
      <c r="TJD24" s="26"/>
      <c r="TJE24" s="26"/>
      <c r="TJO24" s="26"/>
      <c r="TJP24" s="26"/>
      <c r="TJZ24" s="26"/>
      <c r="TKA24" s="26"/>
      <c r="TKK24" s="26"/>
      <c r="TKL24" s="26"/>
      <c r="TKV24" s="26"/>
      <c r="TKW24" s="26"/>
      <c r="TLG24" s="26"/>
      <c r="TLH24" s="26"/>
      <c r="TLR24" s="26"/>
      <c r="TLS24" s="26"/>
      <c r="TMC24" s="26"/>
      <c r="TMD24" s="26"/>
      <c r="TMN24" s="26"/>
      <c r="TMO24" s="26"/>
      <c r="TMY24" s="26"/>
      <c r="TMZ24" s="26"/>
      <c r="TNJ24" s="26"/>
      <c r="TNK24" s="26"/>
      <c r="TNU24" s="26"/>
      <c r="TNV24" s="26"/>
      <c r="TOF24" s="26"/>
      <c r="TOG24" s="26"/>
      <c r="TOQ24" s="26"/>
      <c r="TOR24" s="26"/>
      <c r="TPB24" s="26"/>
      <c r="TPC24" s="26"/>
      <c r="TPM24" s="26"/>
      <c r="TPN24" s="26"/>
      <c r="TPX24" s="26"/>
      <c r="TPY24" s="26"/>
      <c r="TQI24" s="26"/>
      <c r="TQJ24" s="26"/>
      <c r="TQT24" s="26"/>
      <c r="TQU24" s="26"/>
      <c r="TRE24" s="26"/>
      <c r="TRF24" s="26"/>
      <c r="TRP24" s="26"/>
      <c r="TRQ24" s="26"/>
      <c r="TSA24" s="26"/>
      <c r="TSB24" s="26"/>
      <c r="TSL24" s="26"/>
      <c r="TSM24" s="26"/>
      <c r="TSW24" s="26"/>
      <c r="TSX24" s="26"/>
      <c r="TTH24" s="26"/>
      <c r="TTI24" s="26"/>
      <c r="TTS24" s="26"/>
      <c r="TTT24" s="26"/>
      <c r="TUD24" s="26"/>
      <c r="TUE24" s="26"/>
      <c r="TUO24" s="26"/>
      <c r="TUP24" s="26"/>
      <c r="TUZ24" s="26"/>
      <c r="TVA24" s="26"/>
      <c r="TVK24" s="26"/>
      <c r="TVL24" s="26"/>
      <c r="TVV24" s="26"/>
      <c r="TVW24" s="26"/>
      <c r="TWG24" s="26"/>
      <c r="TWH24" s="26"/>
      <c r="TWR24" s="26"/>
      <c r="TWS24" s="26"/>
      <c r="TXC24" s="26"/>
      <c r="TXD24" s="26"/>
      <c r="TXN24" s="26"/>
      <c r="TXO24" s="26"/>
      <c r="TXY24" s="26"/>
      <c r="TXZ24" s="26"/>
      <c r="TYJ24" s="26"/>
      <c r="TYK24" s="26"/>
      <c r="TYU24" s="26"/>
      <c r="TYV24" s="26"/>
      <c r="TZF24" s="26"/>
      <c r="TZG24" s="26"/>
      <c r="TZQ24" s="26"/>
      <c r="TZR24" s="26"/>
      <c r="UAB24" s="26"/>
      <c r="UAC24" s="26"/>
      <c r="UAM24" s="26"/>
      <c r="UAN24" s="26"/>
      <c r="UAX24" s="26"/>
      <c r="UAY24" s="26"/>
      <c r="UBI24" s="26"/>
      <c r="UBJ24" s="26"/>
      <c r="UBT24" s="26"/>
      <c r="UBU24" s="26"/>
      <c r="UCE24" s="26"/>
      <c r="UCF24" s="26"/>
      <c r="UCP24" s="26"/>
      <c r="UCQ24" s="26"/>
      <c r="UDA24" s="26"/>
      <c r="UDB24" s="26"/>
      <c r="UDL24" s="26"/>
      <c r="UDM24" s="26"/>
      <c r="UDW24" s="26"/>
      <c r="UDX24" s="26"/>
      <c r="UEH24" s="26"/>
      <c r="UEI24" s="26"/>
      <c r="UES24" s="26"/>
      <c r="UET24" s="26"/>
      <c r="UFD24" s="26"/>
      <c r="UFE24" s="26"/>
      <c r="UFO24" s="26"/>
      <c r="UFP24" s="26"/>
      <c r="UFZ24" s="26"/>
      <c r="UGA24" s="26"/>
      <c r="UGK24" s="26"/>
      <c r="UGL24" s="26"/>
      <c r="UGV24" s="26"/>
      <c r="UGW24" s="26"/>
      <c r="UHG24" s="26"/>
      <c r="UHH24" s="26"/>
      <c r="UHR24" s="26"/>
      <c r="UHS24" s="26"/>
      <c r="UIC24" s="26"/>
      <c r="UID24" s="26"/>
      <c r="UIN24" s="26"/>
      <c r="UIO24" s="26"/>
      <c r="UIY24" s="26"/>
      <c r="UIZ24" s="26"/>
      <c r="UJJ24" s="26"/>
      <c r="UJK24" s="26"/>
      <c r="UJU24" s="26"/>
      <c r="UJV24" s="26"/>
      <c r="UKF24" s="26"/>
      <c r="UKG24" s="26"/>
      <c r="UKQ24" s="26"/>
      <c r="UKR24" s="26"/>
      <c r="ULB24" s="26"/>
      <c r="ULC24" s="26"/>
      <c r="ULM24" s="26"/>
      <c r="ULN24" s="26"/>
      <c r="ULX24" s="26"/>
      <c r="ULY24" s="26"/>
      <c r="UMI24" s="26"/>
      <c r="UMJ24" s="26"/>
      <c r="UMT24" s="26"/>
      <c r="UMU24" s="26"/>
      <c r="UNE24" s="26"/>
      <c r="UNF24" s="26"/>
      <c r="UNP24" s="26"/>
      <c r="UNQ24" s="26"/>
      <c r="UOA24" s="26"/>
      <c r="UOB24" s="26"/>
      <c r="UOL24" s="26"/>
      <c r="UOM24" s="26"/>
      <c r="UOW24" s="26"/>
      <c r="UOX24" s="26"/>
      <c r="UPH24" s="26"/>
      <c r="UPI24" s="26"/>
      <c r="UPS24" s="26"/>
      <c r="UPT24" s="26"/>
      <c r="UQD24" s="26"/>
      <c r="UQE24" s="26"/>
      <c r="UQO24" s="26"/>
      <c r="UQP24" s="26"/>
      <c r="UQZ24" s="26"/>
      <c r="URA24" s="26"/>
      <c r="URK24" s="26"/>
      <c r="URL24" s="26"/>
      <c r="URV24" s="26"/>
      <c r="URW24" s="26"/>
      <c r="USG24" s="26"/>
      <c r="USH24" s="26"/>
      <c r="USR24" s="26"/>
      <c r="USS24" s="26"/>
      <c r="UTC24" s="26"/>
      <c r="UTD24" s="26"/>
      <c r="UTN24" s="26"/>
      <c r="UTO24" s="26"/>
      <c r="UTY24" s="26"/>
      <c r="UTZ24" s="26"/>
      <c r="UUJ24" s="26"/>
      <c r="UUK24" s="26"/>
      <c r="UUU24" s="26"/>
      <c r="UUV24" s="26"/>
      <c r="UVF24" s="26"/>
      <c r="UVG24" s="26"/>
      <c r="UVQ24" s="26"/>
      <c r="UVR24" s="26"/>
      <c r="UWB24" s="26"/>
      <c r="UWC24" s="26"/>
      <c r="UWM24" s="26"/>
      <c r="UWN24" s="26"/>
      <c r="UWX24" s="26"/>
      <c r="UWY24" s="26"/>
      <c r="UXI24" s="26"/>
      <c r="UXJ24" s="26"/>
      <c r="UXT24" s="26"/>
      <c r="UXU24" s="26"/>
      <c r="UYE24" s="26"/>
      <c r="UYF24" s="26"/>
      <c r="UYP24" s="26"/>
      <c r="UYQ24" s="26"/>
      <c r="UZA24" s="26"/>
      <c r="UZB24" s="26"/>
      <c r="UZL24" s="26"/>
      <c r="UZM24" s="26"/>
      <c r="UZW24" s="26"/>
      <c r="UZX24" s="26"/>
      <c r="VAH24" s="26"/>
      <c r="VAI24" s="26"/>
      <c r="VAS24" s="26"/>
      <c r="VAT24" s="26"/>
      <c r="VBD24" s="26"/>
      <c r="VBE24" s="26"/>
      <c r="VBO24" s="26"/>
      <c r="VBP24" s="26"/>
      <c r="VBZ24" s="26"/>
      <c r="VCA24" s="26"/>
      <c r="VCK24" s="26"/>
      <c r="VCL24" s="26"/>
      <c r="VCV24" s="26"/>
      <c r="VCW24" s="26"/>
      <c r="VDG24" s="26"/>
      <c r="VDH24" s="26"/>
      <c r="VDR24" s="26"/>
      <c r="VDS24" s="26"/>
      <c r="VEC24" s="26"/>
      <c r="VED24" s="26"/>
      <c r="VEN24" s="26"/>
      <c r="VEO24" s="26"/>
      <c r="VEY24" s="26"/>
      <c r="VEZ24" s="26"/>
      <c r="VFJ24" s="26"/>
      <c r="VFK24" s="26"/>
      <c r="VFU24" s="26"/>
      <c r="VFV24" s="26"/>
      <c r="VGF24" s="26"/>
      <c r="VGG24" s="26"/>
      <c r="VGQ24" s="26"/>
      <c r="VGR24" s="26"/>
      <c r="VHB24" s="26"/>
      <c r="VHC24" s="26"/>
      <c r="VHM24" s="26"/>
      <c r="VHN24" s="26"/>
      <c r="VHX24" s="26"/>
      <c r="VHY24" s="26"/>
      <c r="VII24" s="26"/>
      <c r="VIJ24" s="26"/>
      <c r="VIT24" s="26"/>
      <c r="VIU24" s="26"/>
      <c r="VJE24" s="26"/>
      <c r="VJF24" s="26"/>
      <c r="VJP24" s="26"/>
      <c r="VJQ24" s="26"/>
      <c r="VKA24" s="26"/>
      <c r="VKB24" s="26"/>
      <c r="VKL24" s="26"/>
      <c r="VKM24" s="26"/>
      <c r="VKW24" s="26"/>
      <c r="VKX24" s="26"/>
      <c r="VLH24" s="26"/>
      <c r="VLI24" s="26"/>
      <c r="VLS24" s="26"/>
      <c r="VLT24" s="26"/>
      <c r="VMD24" s="26"/>
      <c r="VME24" s="26"/>
      <c r="VMO24" s="26"/>
      <c r="VMP24" s="26"/>
      <c r="VMZ24" s="26"/>
      <c r="VNA24" s="26"/>
      <c r="VNK24" s="26"/>
      <c r="VNL24" s="26"/>
      <c r="VNV24" s="26"/>
      <c r="VNW24" s="26"/>
      <c r="VOG24" s="26"/>
      <c r="VOH24" s="26"/>
      <c r="VOR24" s="26"/>
      <c r="VOS24" s="26"/>
      <c r="VPC24" s="26"/>
      <c r="VPD24" s="26"/>
      <c r="VPN24" s="26"/>
      <c r="VPO24" s="26"/>
      <c r="VPY24" s="26"/>
      <c r="VPZ24" s="26"/>
      <c r="VQJ24" s="26"/>
      <c r="VQK24" s="26"/>
      <c r="VQU24" s="26"/>
      <c r="VQV24" s="26"/>
      <c r="VRF24" s="26"/>
      <c r="VRG24" s="26"/>
      <c r="VRQ24" s="26"/>
      <c r="VRR24" s="26"/>
      <c r="VSB24" s="26"/>
      <c r="VSC24" s="26"/>
      <c r="VSM24" s="26"/>
      <c r="VSN24" s="26"/>
      <c r="VSX24" s="26"/>
      <c r="VSY24" s="26"/>
      <c r="VTI24" s="26"/>
      <c r="VTJ24" s="26"/>
      <c r="VTT24" s="26"/>
      <c r="VTU24" s="26"/>
      <c r="VUE24" s="26"/>
      <c r="VUF24" s="26"/>
      <c r="VUP24" s="26"/>
      <c r="VUQ24" s="26"/>
      <c r="VVA24" s="26"/>
      <c r="VVB24" s="26"/>
      <c r="VVL24" s="26"/>
      <c r="VVM24" s="26"/>
      <c r="VVW24" s="26"/>
      <c r="VVX24" s="26"/>
      <c r="VWH24" s="26"/>
      <c r="VWI24" s="26"/>
      <c r="VWS24" s="26"/>
      <c r="VWT24" s="26"/>
      <c r="VXD24" s="26"/>
      <c r="VXE24" s="26"/>
      <c r="VXO24" s="26"/>
      <c r="VXP24" s="26"/>
      <c r="VXZ24" s="26"/>
      <c r="VYA24" s="26"/>
      <c r="VYK24" s="26"/>
      <c r="VYL24" s="26"/>
      <c r="VYV24" s="26"/>
      <c r="VYW24" s="26"/>
      <c r="VZG24" s="26"/>
      <c r="VZH24" s="26"/>
      <c r="VZR24" s="26"/>
      <c r="VZS24" s="26"/>
      <c r="WAC24" s="26"/>
      <c r="WAD24" s="26"/>
      <c r="WAN24" s="26"/>
      <c r="WAO24" s="26"/>
      <c r="WAY24" s="26"/>
      <c r="WAZ24" s="26"/>
      <c r="WBJ24" s="26"/>
      <c r="WBK24" s="26"/>
      <c r="WBU24" s="26"/>
      <c r="WBV24" s="26"/>
      <c r="WCF24" s="26"/>
      <c r="WCG24" s="26"/>
      <c r="WCQ24" s="26"/>
      <c r="WCR24" s="26"/>
      <c r="WDB24" s="26"/>
      <c r="WDC24" s="26"/>
      <c r="WDM24" s="26"/>
      <c r="WDN24" s="26"/>
      <c r="WDX24" s="26"/>
      <c r="WDY24" s="26"/>
      <c r="WEI24" s="26"/>
      <c r="WEJ24" s="26"/>
      <c r="WET24" s="26"/>
      <c r="WEU24" s="26"/>
      <c r="WFE24" s="26"/>
      <c r="WFF24" s="26"/>
      <c r="WFP24" s="26"/>
      <c r="WFQ24" s="26"/>
      <c r="WGA24" s="26"/>
      <c r="WGB24" s="26"/>
      <c r="WGL24" s="26"/>
      <c r="WGM24" s="26"/>
      <c r="WGW24" s="26"/>
      <c r="WGX24" s="26"/>
      <c r="WHH24" s="26"/>
      <c r="WHI24" s="26"/>
      <c r="WHS24" s="26"/>
      <c r="WHT24" s="26"/>
      <c r="WID24" s="26"/>
      <c r="WIE24" s="26"/>
      <c r="WIO24" s="26"/>
      <c r="WIP24" s="26"/>
      <c r="WIZ24" s="26"/>
      <c r="WJA24" s="26"/>
      <c r="WJK24" s="26"/>
      <c r="WJL24" s="26"/>
      <c r="WJV24" s="26"/>
      <c r="WJW24" s="26"/>
      <c r="WKG24" s="26"/>
      <c r="WKH24" s="26"/>
      <c r="WKR24" s="26"/>
      <c r="WKS24" s="26"/>
      <c r="WLC24" s="26"/>
      <c r="WLD24" s="26"/>
      <c r="WLN24" s="26"/>
      <c r="WLO24" s="26"/>
      <c r="WLY24" s="26"/>
      <c r="WLZ24" s="26"/>
      <c r="WMJ24" s="26"/>
      <c r="WMK24" s="26"/>
      <c r="WMU24" s="26"/>
      <c r="WMV24" s="26"/>
      <c r="WNF24" s="26"/>
      <c r="WNG24" s="26"/>
      <c r="WNQ24" s="26"/>
      <c r="WNR24" s="26"/>
      <c r="WOB24" s="26"/>
      <c r="WOC24" s="26"/>
      <c r="WOM24" s="26"/>
      <c r="WON24" s="26"/>
      <c r="WOX24" s="26"/>
      <c r="WOY24" s="26"/>
      <c r="WPI24" s="26"/>
      <c r="WPJ24" s="26"/>
      <c r="WPT24" s="26"/>
      <c r="WPU24" s="26"/>
      <c r="WQE24" s="26"/>
      <c r="WQF24" s="26"/>
      <c r="WQP24" s="26"/>
      <c r="WQQ24" s="26"/>
      <c r="WRA24" s="26"/>
      <c r="WRB24" s="26"/>
      <c r="WRL24" s="26"/>
      <c r="WRM24" s="26"/>
      <c r="WRW24" s="26"/>
      <c r="WRX24" s="26"/>
      <c r="WSH24" s="26"/>
      <c r="WSI24" s="26"/>
      <c r="WSS24" s="26"/>
      <c r="WST24" s="26"/>
      <c r="WTD24" s="26"/>
      <c r="WTE24" s="26"/>
      <c r="WTO24" s="26"/>
      <c r="WTP24" s="26"/>
      <c r="WTZ24" s="26"/>
      <c r="WUA24" s="26"/>
      <c r="WUK24" s="26"/>
      <c r="WUL24" s="26"/>
      <c r="WUV24" s="26"/>
      <c r="WUW24" s="26"/>
      <c r="WVG24" s="26"/>
      <c r="WVH24" s="26"/>
      <c r="WVR24" s="26"/>
      <c r="WVS24" s="26"/>
      <c r="WWC24" s="26"/>
      <c r="WWD24" s="26"/>
      <c r="WWN24" s="26"/>
      <c r="WWO24" s="26"/>
      <c r="WWY24" s="26"/>
      <c r="WWZ24" s="26"/>
      <c r="WXJ24" s="26"/>
      <c r="WXK24" s="26"/>
      <c r="WXU24" s="26"/>
      <c r="WXV24" s="26"/>
      <c r="WYF24" s="26"/>
      <c r="WYG24" s="26"/>
      <c r="WYQ24" s="26"/>
      <c r="WYR24" s="26"/>
      <c r="WZB24" s="26"/>
      <c r="WZC24" s="26"/>
      <c r="WZM24" s="26"/>
      <c r="WZN24" s="26"/>
      <c r="WZX24" s="26"/>
      <c r="WZY24" s="26"/>
      <c r="XAI24" s="26"/>
      <c r="XAJ24" s="26"/>
      <c r="XAT24" s="26"/>
      <c r="XAU24" s="26"/>
      <c r="XBE24" s="26"/>
      <c r="XBF24" s="26"/>
      <c r="XBP24" s="26"/>
      <c r="XBQ24" s="26"/>
      <c r="XCA24" s="26"/>
      <c r="XCB24" s="26"/>
      <c r="XCL24" s="26"/>
      <c r="XCM24" s="26"/>
      <c r="XCW24" s="26"/>
      <c r="XCX24" s="26"/>
      <c r="XDH24" s="26"/>
      <c r="XDI24" s="26"/>
      <c r="XDS24" s="26"/>
      <c r="XDT24" s="26"/>
      <c r="XED24" s="26"/>
      <c r="XEE24" s="26"/>
      <c r="XEO24" s="26"/>
      <c r="XEP24" s="26"/>
      <c r="XEZ24" s="26"/>
      <c r="XFA24" s="26"/>
    </row>
    <row r="25" spans="1:2048 2058:3071 3081:4094 4104:5117 5127:6140 6150:7163 7173:8186 8196:9209 9219:10232 10242:11255 11265:13312 13322:14335 14345:15358 15368:16381">
      <c r="A25" s="9" t="s">
        <v>97</v>
      </c>
      <c r="B25" s="23" t="s">
        <v>86</v>
      </c>
      <c r="C25" s="11">
        <v>587</v>
      </c>
      <c r="D25" s="11">
        <v>584</v>
      </c>
      <c r="E25" s="11">
        <v>556</v>
      </c>
      <c r="F25" s="11">
        <v>669</v>
      </c>
      <c r="G25" s="11">
        <v>691</v>
      </c>
      <c r="H25" s="11">
        <v>623</v>
      </c>
      <c r="I25" s="11">
        <v>542</v>
      </c>
      <c r="J25" s="11">
        <v>511</v>
      </c>
      <c r="K25" s="11">
        <v>597</v>
      </c>
    </row>
    <row r="26" spans="1:2048 2058:3071 3081:4094 4104:5117 5127:6140 6150:7163 7173:8186 8196:9209 9219:10232 10242:11255 11265:13312 13322:14335 14345:15358 15368:16381" s="2" customFormat="1">
      <c r="A26" s="9">
        <v>77217</v>
      </c>
      <c r="B26" s="23" t="s">
        <v>87</v>
      </c>
      <c r="C26" s="11">
        <v>96</v>
      </c>
      <c r="D26" s="11">
        <v>101</v>
      </c>
      <c r="E26" s="11">
        <v>107</v>
      </c>
      <c r="F26" s="11">
        <v>132</v>
      </c>
      <c r="G26" s="11">
        <v>120</v>
      </c>
      <c r="H26" s="11">
        <v>108</v>
      </c>
      <c r="I26" s="11">
        <v>150</v>
      </c>
      <c r="J26" s="11">
        <v>129</v>
      </c>
      <c r="K26" s="11">
        <v>137</v>
      </c>
    </row>
    <row r="27" spans="1:2048 2058:3071 3081:4094 4104:5117 5127:6140 6150:7163 7173:8186 8196:9209 9219:10232 10242:11255 11265:13312 13322:14335 14345:15358 15368:16381">
      <c r="A27" s="24">
        <v>82300</v>
      </c>
      <c r="B27" s="23" t="s">
        <v>94</v>
      </c>
      <c r="C27" s="11">
        <v>979</v>
      </c>
      <c r="D27" s="11">
        <v>1141</v>
      </c>
      <c r="E27" s="11">
        <v>1446</v>
      </c>
      <c r="F27" s="11">
        <v>1543</v>
      </c>
      <c r="G27" s="11">
        <v>1705</v>
      </c>
      <c r="H27" s="11">
        <v>1600</v>
      </c>
      <c r="I27" s="11">
        <v>1540</v>
      </c>
      <c r="J27" s="11">
        <v>1626</v>
      </c>
      <c r="K27" s="11">
        <v>1732</v>
      </c>
    </row>
    <row r="28" spans="1:2048 2058:3071 3081:4094 4104:5117 5127:6140 6150:7163 7173:8186 8196:9209 9219:10232 10242:11255 11265:13312 13322:14335 14345:15358 15368:16381" s="2" customFormat="1">
      <c r="A28" s="9" t="s">
        <v>93</v>
      </c>
      <c r="B28" s="9" t="s">
        <v>88</v>
      </c>
      <c r="C28" s="33">
        <v>4</v>
      </c>
      <c r="D28" s="11">
        <v>5</v>
      </c>
      <c r="E28" s="11">
        <v>10</v>
      </c>
      <c r="F28" s="11">
        <v>37</v>
      </c>
      <c r="G28" s="11">
        <v>16</v>
      </c>
      <c r="H28" s="11">
        <v>25</v>
      </c>
      <c r="I28" s="11">
        <v>38</v>
      </c>
      <c r="J28" s="11">
        <v>24</v>
      </c>
      <c r="K28" s="11">
        <v>38</v>
      </c>
      <c r="L28" s="11"/>
    </row>
    <row r="29" spans="1:2048 2058:3071 3081:4094 4104:5117 5127:6140 6150:7163 7173:8186 8196:9209 9219:10232 10242:11255 11265:13312 13322:14335 14345:15358 15368:16381">
      <c r="A29" s="24">
        <v>94936</v>
      </c>
      <c r="B29" s="23" t="s">
        <v>95</v>
      </c>
      <c r="C29" s="11">
        <v>814</v>
      </c>
      <c r="D29" s="11">
        <v>481</v>
      </c>
      <c r="E29" s="11">
        <v>452</v>
      </c>
      <c r="F29" s="11">
        <v>533</v>
      </c>
      <c r="G29" s="11">
        <v>436</v>
      </c>
      <c r="H29" s="11">
        <v>342</v>
      </c>
      <c r="I29" s="11">
        <v>333</v>
      </c>
      <c r="J29" s="11">
        <v>344</v>
      </c>
      <c r="K29" s="11">
        <v>316</v>
      </c>
    </row>
    <row r="30" spans="1:2048 2058:3071 3081:4094 4104:5117 5127:6140 6150:7163 7173:8186 8196:9209 9219:10232 10242:11255 11265:13312 13322:14335 14345:15358 15368:16381">
      <c r="A30" s="5"/>
      <c r="B30" s="5" t="s">
        <v>23</v>
      </c>
      <c r="C30" s="6">
        <f t="shared" ref="C30:K30" si="4">SUM(C31:C34)</f>
        <v>1403</v>
      </c>
      <c r="D30" s="6">
        <f t="shared" si="4"/>
        <v>1954</v>
      </c>
      <c r="E30" s="6">
        <f t="shared" si="4"/>
        <v>1800</v>
      </c>
      <c r="F30" s="6">
        <f t="shared" si="4"/>
        <v>1822</v>
      </c>
      <c r="G30" s="6">
        <f t="shared" si="4"/>
        <v>1816</v>
      </c>
      <c r="H30" s="6">
        <f t="shared" si="4"/>
        <v>1630</v>
      </c>
      <c r="I30" s="6">
        <f t="shared" si="4"/>
        <v>1699</v>
      </c>
      <c r="J30" s="6">
        <f t="shared" si="4"/>
        <v>1602</v>
      </c>
      <c r="K30" s="6">
        <f t="shared" si="4"/>
        <v>1127</v>
      </c>
    </row>
    <row r="31" spans="1:2048 2058:3071 3081:4094 4104:5117 5127:6140 6150:7163 7173:8186 8196:9209 9219:10232 10242:11255 11265:13312 13322:14335 14345:15358 15368:16381">
      <c r="A31" s="9">
        <v>90019</v>
      </c>
      <c r="B31" s="10" t="s">
        <v>24</v>
      </c>
      <c r="C31" s="11">
        <v>1035</v>
      </c>
      <c r="D31" s="11">
        <v>1624</v>
      </c>
      <c r="E31" s="11">
        <v>1458</v>
      </c>
      <c r="F31" s="11">
        <v>1450</v>
      </c>
      <c r="G31" s="11">
        <v>1426</v>
      </c>
      <c r="H31" s="11">
        <v>1269</v>
      </c>
      <c r="I31" s="11">
        <v>1311</v>
      </c>
      <c r="J31" s="11">
        <v>1231</v>
      </c>
      <c r="K31" s="11">
        <v>801</v>
      </c>
    </row>
    <row r="32" spans="1:2048 2058:3071 3081:4094 4104:5117 5127:6140 6150:7163 7173:8186 8196:9209 9219:10232 10242:11255 11265:13312 13322:14335 14345:15358 15368:16381">
      <c r="A32" s="9">
        <v>90027</v>
      </c>
      <c r="B32" s="32" t="s">
        <v>25</v>
      </c>
      <c r="C32" s="11">
        <v>14</v>
      </c>
      <c r="D32" s="11">
        <v>38</v>
      </c>
      <c r="E32" s="11">
        <v>31</v>
      </c>
      <c r="F32" s="11">
        <v>55</v>
      </c>
      <c r="G32" s="11">
        <v>55</v>
      </c>
      <c r="H32" s="11">
        <v>32</v>
      </c>
      <c r="I32" s="11">
        <v>31</v>
      </c>
      <c r="J32" s="11">
        <v>37</v>
      </c>
      <c r="K32" s="11">
        <v>26</v>
      </c>
    </row>
    <row r="33" spans="1:11">
      <c r="A33" s="24">
        <v>85929</v>
      </c>
      <c r="B33" s="23" t="s">
        <v>84</v>
      </c>
      <c r="C33" s="11">
        <v>244</v>
      </c>
      <c r="D33" s="11">
        <v>253</v>
      </c>
      <c r="E33" s="11">
        <v>270</v>
      </c>
      <c r="F33" s="11">
        <v>278</v>
      </c>
      <c r="G33" s="11">
        <v>302</v>
      </c>
      <c r="H33" s="11">
        <v>302</v>
      </c>
      <c r="I33" s="11">
        <v>332</v>
      </c>
      <c r="J33" s="11">
        <v>311</v>
      </c>
      <c r="K33" s="11">
        <v>285</v>
      </c>
    </row>
    <row r="34" spans="1:11">
      <c r="A34" s="9">
        <v>90035</v>
      </c>
      <c r="B34" s="10" t="s">
        <v>26</v>
      </c>
      <c r="C34" s="11">
        <v>110</v>
      </c>
      <c r="D34" s="11">
        <v>39</v>
      </c>
      <c r="E34" s="11">
        <v>41</v>
      </c>
      <c r="F34" s="11">
        <v>39</v>
      </c>
      <c r="G34" s="11">
        <v>33</v>
      </c>
      <c r="H34" s="11">
        <v>27</v>
      </c>
      <c r="I34" s="11">
        <v>25</v>
      </c>
      <c r="J34" s="11">
        <v>23</v>
      </c>
      <c r="K34" s="11">
        <v>15</v>
      </c>
    </row>
    <row r="35" spans="1:11">
      <c r="A35" s="5"/>
      <c r="B35" s="5" t="s">
        <v>105</v>
      </c>
      <c r="C35" s="6">
        <f>SUM(C36:C38)</f>
        <v>348</v>
      </c>
      <c r="D35" s="6">
        <f t="shared" ref="D35:K35" si="5">SUM(D36:D38)</f>
        <v>342</v>
      </c>
      <c r="E35" s="6">
        <f t="shared" si="5"/>
        <v>329</v>
      </c>
      <c r="F35" s="6">
        <f t="shared" si="5"/>
        <v>316</v>
      </c>
      <c r="G35" s="6">
        <f t="shared" si="5"/>
        <v>327</v>
      </c>
      <c r="H35" s="6">
        <f t="shared" si="5"/>
        <v>296</v>
      </c>
      <c r="I35" s="6">
        <f t="shared" si="5"/>
        <v>283</v>
      </c>
      <c r="J35" s="6">
        <f t="shared" si="5"/>
        <v>353</v>
      </c>
      <c r="K35" s="6">
        <f t="shared" si="5"/>
        <v>638</v>
      </c>
    </row>
    <row r="36" spans="1:11">
      <c r="A36" s="13">
        <v>91015</v>
      </c>
      <c r="B36" s="10" t="s">
        <v>28</v>
      </c>
      <c r="C36" s="11">
        <v>317</v>
      </c>
      <c r="D36" s="11">
        <v>306</v>
      </c>
      <c r="E36" s="11">
        <v>292</v>
      </c>
      <c r="F36" s="11">
        <v>258</v>
      </c>
      <c r="G36" s="11">
        <v>258</v>
      </c>
      <c r="H36" s="11">
        <v>247</v>
      </c>
      <c r="I36" s="11">
        <v>240</v>
      </c>
      <c r="J36" s="11">
        <v>211</v>
      </c>
      <c r="K36" s="11">
        <v>287</v>
      </c>
    </row>
    <row r="37" spans="1:11">
      <c r="A37" s="13">
        <v>91023</v>
      </c>
      <c r="B37" s="10" t="s">
        <v>29</v>
      </c>
      <c r="C37" s="11">
        <v>21</v>
      </c>
      <c r="D37" s="11">
        <v>21</v>
      </c>
      <c r="E37" s="11">
        <v>33</v>
      </c>
      <c r="F37" s="11">
        <v>48</v>
      </c>
      <c r="G37" s="11">
        <v>50</v>
      </c>
      <c r="H37" s="11">
        <v>26</v>
      </c>
      <c r="I37" s="11">
        <v>14</v>
      </c>
      <c r="J37" s="11">
        <v>110</v>
      </c>
      <c r="K37" s="11">
        <v>344</v>
      </c>
    </row>
    <row r="38" spans="1:11">
      <c r="A38" s="13">
        <v>91031</v>
      </c>
      <c r="B38" s="10" t="s">
        <v>30</v>
      </c>
      <c r="C38" s="11">
        <v>10</v>
      </c>
      <c r="D38" s="11">
        <v>15</v>
      </c>
      <c r="E38" s="11">
        <v>4</v>
      </c>
      <c r="F38" s="11">
        <v>10</v>
      </c>
      <c r="G38" s="11">
        <v>19</v>
      </c>
      <c r="H38" s="11">
        <v>23</v>
      </c>
      <c r="I38" s="11">
        <v>29</v>
      </c>
      <c r="J38" s="11">
        <v>32</v>
      </c>
      <c r="K38" s="11">
        <v>7</v>
      </c>
    </row>
    <row r="39" spans="1:11">
      <c r="A39" s="5"/>
      <c r="B39" s="5" t="s">
        <v>31</v>
      </c>
      <c r="C39" s="6">
        <f t="shared" ref="C39:K39" si="6">SUM(C40:C40)</f>
        <v>125</v>
      </c>
      <c r="D39" s="6">
        <f t="shared" si="6"/>
        <v>140</v>
      </c>
      <c r="E39" s="6">
        <f t="shared" si="6"/>
        <v>119</v>
      </c>
      <c r="F39" s="6">
        <f t="shared" si="6"/>
        <v>118</v>
      </c>
      <c r="G39" s="6">
        <f t="shared" si="6"/>
        <v>103</v>
      </c>
      <c r="H39" s="6">
        <f t="shared" si="6"/>
        <v>33</v>
      </c>
      <c r="I39" s="6">
        <f t="shared" si="6"/>
        <v>33</v>
      </c>
      <c r="J39" s="6">
        <f t="shared" si="6"/>
        <v>48</v>
      </c>
      <c r="K39" s="6">
        <f t="shared" si="6"/>
        <v>70</v>
      </c>
    </row>
    <row r="40" spans="1:11">
      <c r="A40" s="9">
        <v>59201</v>
      </c>
      <c r="B40" s="10" t="s">
        <v>32</v>
      </c>
      <c r="C40" s="11">
        <v>125</v>
      </c>
      <c r="D40" s="11">
        <v>140</v>
      </c>
      <c r="E40" s="11">
        <v>119</v>
      </c>
      <c r="F40" s="11">
        <v>118</v>
      </c>
      <c r="G40" s="11">
        <v>103</v>
      </c>
      <c r="H40" s="11">
        <v>33</v>
      </c>
      <c r="I40" s="11">
        <v>33</v>
      </c>
      <c r="J40" s="11">
        <v>48</v>
      </c>
      <c r="K40" s="11">
        <v>70</v>
      </c>
    </row>
    <row r="41" spans="1:11">
      <c r="A41" s="5"/>
      <c r="B41" s="5" t="s">
        <v>61</v>
      </c>
      <c r="C41" s="6">
        <f t="shared" ref="C41:K41" si="7">SUM(C42:C44)</f>
        <v>652</v>
      </c>
      <c r="D41" s="6">
        <f t="shared" si="7"/>
        <v>666</v>
      </c>
      <c r="E41" s="6">
        <f t="shared" si="7"/>
        <v>655</v>
      </c>
      <c r="F41" s="6">
        <f t="shared" si="7"/>
        <v>628</v>
      </c>
      <c r="G41" s="6">
        <f t="shared" si="7"/>
        <v>646</v>
      </c>
      <c r="H41" s="6">
        <f t="shared" si="7"/>
        <v>611</v>
      </c>
      <c r="I41" s="6">
        <f t="shared" si="7"/>
        <v>436</v>
      </c>
      <c r="J41" s="6">
        <f t="shared" si="7"/>
        <v>436</v>
      </c>
      <c r="K41" s="6">
        <f t="shared" si="7"/>
        <v>477</v>
      </c>
    </row>
    <row r="42" spans="1:11">
      <c r="A42" s="24">
        <v>32116</v>
      </c>
      <c r="B42" s="23" t="s">
        <v>36</v>
      </c>
      <c r="C42" s="11">
        <v>63</v>
      </c>
      <c r="D42" s="11">
        <v>44</v>
      </c>
      <c r="E42" s="11">
        <v>41</v>
      </c>
      <c r="F42" s="11">
        <v>36</v>
      </c>
      <c r="G42" s="11">
        <v>31</v>
      </c>
      <c r="H42" s="11">
        <v>31</v>
      </c>
      <c r="I42" s="11">
        <v>28</v>
      </c>
      <c r="J42" s="11">
        <v>22</v>
      </c>
      <c r="K42" s="11">
        <v>26</v>
      </c>
    </row>
    <row r="43" spans="1:11" ht="17.25" customHeight="1">
      <c r="A43" s="24">
        <v>32124</v>
      </c>
      <c r="B43" s="23" t="s">
        <v>81</v>
      </c>
      <c r="C43" s="11">
        <v>57</v>
      </c>
      <c r="D43" s="11">
        <v>95</v>
      </c>
      <c r="E43" s="11">
        <v>118</v>
      </c>
      <c r="F43" s="11">
        <v>96</v>
      </c>
      <c r="G43" s="11">
        <v>105</v>
      </c>
      <c r="H43" s="11">
        <v>93</v>
      </c>
      <c r="I43" s="11">
        <v>83</v>
      </c>
      <c r="J43" s="11">
        <v>73</v>
      </c>
      <c r="K43" s="11">
        <v>76</v>
      </c>
    </row>
    <row r="44" spans="1:11">
      <c r="A44" s="24">
        <v>16293</v>
      </c>
      <c r="B44" s="23" t="s">
        <v>82</v>
      </c>
      <c r="C44" s="11">
        <v>532</v>
      </c>
      <c r="D44" s="11">
        <v>527</v>
      </c>
      <c r="E44" s="11">
        <v>496</v>
      </c>
      <c r="F44" s="11">
        <v>496</v>
      </c>
      <c r="G44" s="11">
        <v>510</v>
      </c>
      <c r="H44" s="11">
        <v>487</v>
      </c>
      <c r="I44" s="11">
        <v>325</v>
      </c>
      <c r="J44" s="11">
        <v>341</v>
      </c>
      <c r="K44" s="11">
        <v>375</v>
      </c>
    </row>
    <row r="45" spans="1:11">
      <c r="A45" s="4"/>
      <c r="B45" s="4" t="s">
        <v>60</v>
      </c>
      <c r="C45" s="17">
        <f>SUM(C51,C46)</f>
        <v>6204</v>
      </c>
      <c r="D45" s="17">
        <f t="shared" ref="D45:K45" si="8">SUM(D51,D46)</f>
        <v>5638</v>
      </c>
      <c r="E45" s="17">
        <f t="shared" si="8"/>
        <v>5143</v>
      </c>
      <c r="F45" s="17">
        <f t="shared" si="8"/>
        <v>6454</v>
      </c>
      <c r="G45" s="17">
        <f t="shared" si="8"/>
        <v>5929</v>
      </c>
      <c r="H45" s="17">
        <f t="shared" si="8"/>
        <v>5630</v>
      </c>
      <c r="I45" s="17">
        <f t="shared" si="8"/>
        <v>6868</v>
      </c>
      <c r="J45" s="17">
        <f t="shared" si="8"/>
        <v>7190</v>
      </c>
      <c r="K45" s="17">
        <f t="shared" si="8"/>
        <v>8125</v>
      </c>
    </row>
    <row r="46" spans="1:11">
      <c r="A46" s="5"/>
      <c r="B46" s="5" t="s">
        <v>109</v>
      </c>
      <c r="C46" s="6">
        <f>SUM(C47:C50)</f>
        <v>4046</v>
      </c>
      <c r="D46" s="6">
        <f t="shared" ref="D46:J46" si="9">SUM(D47:D50)</f>
        <v>3133</v>
      </c>
      <c r="E46" s="6">
        <f t="shared" si="9"/>
        <v>2805</v>
      </c>
      <c r="F46" s="6">
        <f t="shared" si="9"/>
        <v>3573</v>
      </c>
      <c r="G46" s="6">
        <f t="shared" si="9"/>
        <v>2817</v>
      </c>
      <c r="H46" s="6">
        <f t="shared" si="9"/>
        <v>2423</v>
      </c>
      <c r="I46" s="6">
        <f t="shared" si="9"/>
        <v>3328</v>
      </c>
      <c r="J46" s="6">
        <f t="shared" si="9"/>
        <v>2928</v>
      </c>
      <c r="K46" s="6">
        <f>SUM(K47:K50)</f>
        <v>3120</v>
      </c>
    </row>
    <row r="47" spans="1:11">
      <c r="A47" s="9">
        <v>71111</v>
      </c>
      <c r="B47" s="10" t="s">
        <v>37</v>
      </c>
      <c r="C47" s="11">
        <v>423</v>
      </c>
      <c r="D47" s="11">
        <v>376</v>
      </c>
      <c r="E47" s="11">
        <v>364</v>
      </c>
      <c r="F47" s="11">
        <v>311</v>
      </c>
      <c r="G47" s="11">
        <v>275</v>
      </c>
      <c r="H47" s="11">
        <v>255</v>
      </c>
      <c r="I47" s="11">
        <v>261</v>
      </c>
      <c r="J47" s="11">
        <v>170</v>
      </c>
      <c r="K47" s="11">
        <v>264</v>
      </c>
    </row>
    <row r="48" spans="1:11">
      <c r="A48" s="9">
        <v>71197</v>
      </c>
      <c r="B48" s="10" t="s">
        <v>38</v>
      </c>
      <c r="C48" s="11">
        <v>2606</v>
      </c>
      <c r="D48" s="11">
        <v>1686</v>
      </c>
      <c r="E48" s="11">
        <v>1500</v>
      </c>
      <c r="F48" s="11">
        <v>1959</v>
      </c>
      <c r="G48" s="11">
        <v>1303</v>
      </c>
      <c r="H48" s="11">
        <v>987</v>
      </c>
      <c r="I48" s="11">
        <v>1035</v>
      </c>
      <c r="J48" s="11">
        <v>1706</v>
      </c>
      <c r="K48" s="11">
        <v>1849</v>
      </c>
    </row>
    <row r="49" spans="1:11">
      <c r="A49" s="9">
        <v>74102</v>
      </c>
      <c r="B49" s="10" t="s">
        <v>39</v>
      </c>
      <c r="C49" s="11">
        <v>162</v>
      </c>
      <c r="D49" s="11">
        <v>117</v>
      </c>
      <c r="E49" s="11">
        <v>127</v>
      </c>
      <c r="F49" s="11">
        <v>101</v>
      </c>
      <c r="G49" s="11">
        <v>71</v>
      </c>
      <c r="H49" s="11">
        <v>129</v>
      </c>
      <c r="I49" s="11">
        <v>74</v>
      </c>
      <c r="J49" s="11">
        <v>124</v>
      </c>
      <c r="K49" s="11">
        <v>107</v>
      </c>
    </row>
    <row r="50" spans="1:11">
      <c r="A50" s="9">
        <v>81303</v>
      </c>
      <c r="B50" s="23" t="s">
        <v>83</v>
      </c>
      <c r="C50" s="11">
        <v>855</v>
      </c>
      <c r="D50" s="11">
        <v>954</v>
      </c>
      <c r="E50" s="11">
        <v>814</v>
      </c>
      <c r="F50" s="11">
        <v>1202</v>
      </c>
      <c r="G50" s="11">
        <v>1168</v>
      </c>
      <c r="H50" s="11">
        <v>1052</v>
      </c>
      <c r="I50" s="11">
        <v>1958</v>
      </c>
      <c r="J50" s="11">
        <v>928</v>
      </c>
      <c r="K50" s="11">
        <v>900</v>
      </c>
    </row>
    <row r="51" spans="1:11" ht="17.25" customHeight="1">
      <c r="A51" s="5"/>
      <c r="B51" s="5" t="s">
        <v>40</v>
      </c>
      <c r="C51" s="6">
        <f>SUM(C52:C54)</f>
        <v>2158</v>
      </c>
      <c r="D51" s="6">
        <f t="shared" ref="D51:K51" si="10">SUM(D52:D54)</f>
        <v>2505</v>
      </c>
      <c r="E51" s="6">
        <f t="shared" si="10"/>
        <v>2338</v>
      </c>
      <c r="F51" s="6">
        <f t="shared" si="10"/>
        <v>2881</v>
      </c>
      <c r="G51" s="6">
        <f t="shared" si="10"/>
        <v>3112</v>
      </c>
      <c r="H51" s="6">
        <f t="shared" si="10"/>
        <v>3207</v>
      </c>
      <c r="I51" s="6">
        <f t="shared" si="10"/>
        <v>3540</v>
      </c>
      <c r="J51" s="6">
        <f t="shared" si="10"/>
        <v>4262</v>
      </c>
      <c r="K51" s="6">
        <f t="shared" si="10"/>
        <v>5005</v>
      </c>
    </row>
    <row r="52" spans="1:11">
      <c r="A52" s="9">
        <v>73114</v>
      </c>
      <c r="B52" s="10" t="s">
        <v>41</v>
      </c>
      <c r="C52" s="11">
        <v>1065</v>
      </c>
      <c r="D52" s="11">
        <v>1186</v>
      </c>
      <c r="E52" s="11">
        <v>1078</v>
      </c>
      <c r="F52" s="11">
        <v>1092</v>
      </c>
      <c r="G52" s="11">
        <v>967</v>
      </c>
      <c r="H52" s="11">
        <v>892</v>
      </c>
      <c r="I52" s="11">
        <v>893</v>
      </c>
      <c r="J52" s="11">
        <v>986</v>
      </c>
      <c r="K52" s="11">
        <v>1035</v>
      </c>
    </row>
    <row r="53" spans="1:11">
      <c r="A53" s="9">
        <v>73122</v>
      </c>
      <c r="B53" s="23" t="s">
        <v>42</v>
      </c>
      <c r="C53" s="11">
        <v>423</v>
      </c>
      <c r="D53" s="11">
        <v>301</v>
      </c>
      <c r="E53" s="11">
        <v>322</v>
      </c>
      <c r="F53" s="11">
        <v>308</v>
      </c>
      <c r="G53" s="11">
        <v>289</v>
      </c>
      <c r="H53" s="11">
        <v>232</v>
      </c>
      <c r="I53" s="11">
        <v>312</v>
      </c>
      <c r="J53" s="11">
        <v>301</v>
      </c>
      <c r="K53" s="11">
        <v>315</v>
      </c>
    </row>
    <row r="54" spans="1:11">
      <c r="A54" s="9">
        <v>73190</v>
      </c>
      <c r="B54" s="10" t="s">
        <v>43</v>
      </c>
      <c r="C54" s="11">
        <v>670</v>
      </c>
      <c r="D54" s="11">
        <v>1018</v>
      </c>
      <c r="E54" s="11">
        <v>938</v>
      </c>
      <c r="F54" s="11">
        <v>1481</v>
      </c>
      <c r="G54" s="11">
        <v>1856</v>
      </c>
      <c r="H54" s="11">
        <v>2083</v>
      </c>
      <c r="I54" s="11">
        <v>2335</v>
      </c>
      <c r="J54" s="11">
        <v>2975</v>
      </c>
      <c r="K54" s="11">
        <v>3655</v>
      </c>
    </row>
    <row r="55" spans="1:11">
      <c r="A55" s="4"/>
      <c r="B55" s="4" t="s">
        <v>44</v>
      </c>
      <c r="C55" s="17">
        <f>SUM(C56,C67,C74,C63,C84)</f>
        <v>89547</v>
      </c>
      <c r="D55" s="17">
        <f t="shared" ref="D55:K55" si="11">SUM(D56,D67,D74,D63,D84)</f>
        <v>95458</v>
      </c>
      <c r="E55" s="17">
        <f t="shared" si="11"/>
        <v>98683</v>
      </c>
      <c r="F55" s="17">
        <f t="shared" si="11"/>
        <v>102610</v>
      </c>
      <c r="G55" s="17">
        <f t="shared" si="11"/>
        <v>96435</v>
      </c>
      <c r="H55" s="17">
        <f t="shared" si="11"/>
        <v>92203</v>
      </c>
      <c r="I55" s="17">
        <f t="shared" si="11"/>
        <v>88313</v>
      </c>
      <c r="J55" s="17">
        <f t="shared" si="11"/>
        <v>88883</v>
      </c>
      <c r="K55" s="17">
        <f t="shared" si="11"/>
        <v>89628</v>
      </c>
    </row>
    <row r="56" spans="1:11">
      <c r="A56" s="5"/>
      <c r="B56" s="5" t="s">
        <v>45</v>
      </c>
      <c r="C56" s="6">
        <f>SUM(C57:C62)</f>
        <v>17156</v>
      </c>
      <c r="D56" s="6">
        <f t="shared" ref="D56:K56" si="12">SUM(D57:D62)</f>
        <v>19139</v>
      </c>
      <c r="E56" s="6">
        <f t="shared" si="12"/>
        <v>20386</v>
      </c>
      <c r="F56" s="6">
        <f t="shared" si="12"/>
        <v>20357</v>
      </c>
      <c r="G56" s="6">
        <f t="shared" si="12"/>
        <v>18490</v>
      </c>
      <c r="H56" s="6">
        <f t="shared" si="12"/>
        <v>15855</v>
      </c>
      <c r="I56" s="6">
        <f t="shared" si="12"/>
        <v>14383</v>
      </c>
      <c r="J56" s="6">
        <f t="shared" si="12"/>
        <v>14328</v>
      </c>
      <c r="K56" s="6">
        <f t="shared" si="12"/>
        <v>13957</v>
      </c>
    </row>
    <row r="57" spans="1:11">
      <c r="A57" s="9">
        <v>47539</v>
      </c>
      <c r="B57" s="10" t="s">
        <v>46</v>
      </c>
      <c r="C57" s="11">
        <v>10399</v>
      </c>
      <c r="D57" s="11">
        <v>11976</v>
      </c>
      <c r="E57" s="11">
        <v>13334</v>
      </c>
      <c r="F57" s="11">
        <v>13365</v>
      </c>
      <c r="G57" s="11">
        <v>11880</v>
      </c>
      <c r="H57" s="11">
        <v>9570</v>
      </c>
      <c r="I57" s="11">
        <v>8501</v>
      </c>
      <c r="J57" s="11">
        <v>8440</v>
      </c>
      <c r="K57" s="11">
        <v>8145</v>
      </c>
    </row>
    <row r="58" spans="1:11">
      <c r="A58" s="9">
        <v>47563</v>
      </c>
      <c r="B58" s="10" t="s">
        <v>47</v>
      </c>
      <c r="C58" s="11">
        <v>369</v>
      </c>
      <c r="D58" s="11">
        <v>388</v>
      </c>
      <c r="E58" s="11">
        <v>383</v>
      </c>
      <c r="F58" s="11">
        <v>377</v>
      </c>
      <c r="G58" s="11">
        <v>365</v>
      </c>
      <c r="H58" s="11">
        <v>340</v>
      </c>
      <c r="I58" s="11">
        <v>287</v>
      </c>
      <c r="J58" s="11">
        <v>282</v>
      </c>
      <c r="K58" s="11">
        <v>266</v>
      </c>
    </row>
    <row r="59" spans="1:11" ht="25.5">
      <c r="A59" s="9">
        <v>47571</v>
      </c>
      <c r="B59" s="30" t="s">
        <v>48</v>
      </c>
      <c r="C59" s="11">
        <v>1294</v>
      </c>
      <c r="D59" s="11">
        <v>1404</v>
      </c>
      <c r="E59" s="11">
        <v>1483</v>
      </c>
      <c r="F59" s="11">
        <v>1430</v>
      </c>
      <c r="G59" s="11">
        <v>1350</v>
      </c>
      <c r="H59" s="11">
        <v>1343</v>
      </c>
      <c r="I59" s="11">
        <v>1246</v>
      </c>
      <c r="J59" s="11">
        <v>1241</v>
      </c>
      <c r="K59" s="11">
        <v>1005</v>
      </c>
    </row>
    <row r="60" spans="1:11">
      <c r="A60" s="9">
        <v>47610</v>
      </c>
      <c r="B60" s="10" t="s">
        <v>49</v>
      </c>
      <c r="C60" s="11">
        <v>4760</v>
      </c>
      <c r="D60" s="11">
        <v>5103</v>
      </c>
      <c r="E60" s="11">
        <v>4976</v>
      </c>
      <c r="F60" s="11">
        <v>4976</v>
      </c>
      <c r="G60" s="11">
        <v>4720</v>
      </c>
      <c r="H60" s="11">
        <v>4445</v>
      </c>
      <c r="I60" s="11">
        <v>4226</v>
      </c>
      <c r="J60" s="11">
        <v>4259</v>
      </c>
      <c r="K60" s="11">
        <v>4460</v>
      </c>
    </row>
    <row r="61" spans="1:11" ht="16.5" customHeight="1">
      <c r="A61" s="9">
        <v>47628</v>
      </c>
      <c r="B61" s="10" t="s">
        <v>50</v>
      </c>
      <c r="C61" s="11">
        <v>172</v>
      </c>
      <c r="D61" s="11">
        <v>159</v>
      </c>
      <c r="E61" s="11">
        <v>127</v>
      </c>
      <c r="F61" s="11">
        <v>130</v>
      </c>
      <c r="G61" s="11">
        <v>114</v>
      </c>
      <c r="H61" s="11">
        <v>118</v>
      </c>
      <c r="I61" s="11">
        <v>95</v>
      </c>
      <c r="J61" s="11">
        <v>77</v>
      </c>
      <c r="K61" s="11">
        <v>55</v>
      </c>
    </row>
    <row r="62" spans="1:11">
      <c r="A62" s="9">
        <v>77225</v>
      </c>
      <c r="B62" s="10" t="s">
        <v>51</v>
      </c>
      <c r="C62" s="11">
        <v>162</v>
      </c>
      <c r="D62" s="11">
        <v>109</v>
      </c>
      <c r="E62" s="11">
        <v>83</v>
      </c>
      <c r="F62" s="11">
        <v>79</v>
      </c>
      <c r="G62" s="11">
        <v>61</v>
      </c>
      <c r="H62" s="11">
        <v>39</v>
      </c>
      <c r="I62" s="11">
        <v>28</v>
      </c>
      <c r="J62" s="11">
        <v>29</v>
      </c>
      <c r="K62" s="11">
        <v>26</v>
      </c>
    </row>
    <row r="63" spans="1:11">
      <c r="A63" s="5"/>
      <c r="B63" s="5" t="s">
        <v>110</v>
      </c>
      <c r="C63" s="6">
        <f>SUM(C64:C66)</f>
        <v>57357</v>
      </c>
      <c r="D63" s="6">
        <f t="shared" ref="D63:K63" si="13">SUM(D64:D66)</f>
        <v>60553</v>
      </c>
      <c r="E63" s="6">
        <f t="shared" si="13"/>
        <v>63329</v>
      </c>
      <c r="F63" s="6">
        <f t="shared" si="13"/>
        <v>67571</v>
      </c>
      <c r="G63" s="6">
        <f t="shared" si="13"/>
        <v>65783</v>
      </c>
      <c r="H63" s="6">
        <f t="shared" si="13"/>
        <v>64492</v>
      </c>
      <c r="I63" s="6">
        <f t="shared" si="13"/>
        <v>63192</v>
      </c>
      <c r="J63" s="6">
        <f t="shared" si="13"/>
        <v>62900</v>
      </c>
      <c r="K63" s="6">
        <f t="shared" si="13"/>
        <v>64184</v>
      </c>
    </row>
    <row r="64" spans="1:11">
      <c r="A64" s="9">
        <v>56121</v>
      </c>
      <c r="B64" s="23" t="s">
        <v>90</v>
      </c>
      <c r="C64" s="11">
        <v>309</v>
      </c>
      <c r="D64" s="11">
        <v>317</v>
      </c>
      <c r="E64" s="11">
        <v>346</v>
      </c>
      <c r="F64" s="11">
        <v>354</v>
      </c>
      <c r="G64" s="11">
        <v>363</v>
      </c>
      <c r="H64" s="11">
        <v>337</v>
      </c>
      <c r="I64" s="11">
        <v>288</v>
      </c>
      <c r="J64" s="11">
        <v>350</v>
      </c>
      <c r="K64" s="11">
        <v>336</v>
      </c>
    </row>
    <row r="65" spans="1:11">
      <c r="A65" s="9">
        <v>56112</v>
      </c>
      <c r="B65" s="23" t="s">
        <v>92</v>
      </c>
      <c r="C65" s="11">
        <v>46948</v>
      </c>
      <c r="D65" s="11">
        <v>50556</v>
      </c>
      <c r="E65" s="11">
        <v>52627</v>
      </c>
      <c r="F65" s="11">
        <v>56151</v>
      </c>
      <c r="G65" s="11">
        <v>54732</v>
      </c>
      <c r="H65" s="11">
        <v>54412</v>
      </c>
      <c r="I65" s="11">
        <v>53564</v>
      </c>
      <c r="J65" s="11">
        <v>53043</v>
      </c>
      <c r="K65" s="11">
        <v>53302</v>
      </c>
    </row>
    <row r="66" spans="1:11">
      <c r="A66" s="9">
        <v>56201</v>
      </c>
      <c r="B66" s="23" t="s">
        <v>91</v>
      </c>
      <c r="C66" s="11">
        <v>10100</v>
      </c>
      <c r="D66" s="11">
        <v>9680</v>
      </c>
      <c r="E66" s="11">
        <v>10356</v>
      </c>
      <c r="F66" s="11">
        <v>11066</v>
      </c>
      <c r="G66" s="11">
        <v>10688</v>
      </c>
      <c r="H66" s="11">
        <v>9743</v>
      </c>
      <c r="I66" s="11">
        <v>9340</v>
      </c>
      <c r="J66" s="11">
        <v>9507</v>
      </c>
      <c r="K66" s="11">
        <v>10546</v>
      </c>
    </row>
    <row r="67" spans="1:11">
      <c r="A67" s="5"/>
      <c r="B67" s="5" t="s">
        <v>52</v>
      </c>
      <c r="C67" s="6">
        <f>SUM(C68:C73)</f>
        <v>7995</v>
      </c>
      <c r="D67" s="6">
        <f t="shared" ref="D67:K67" si="14">SUM(D68:D73)</f>
        <v>8379</v>
      </c>
      <c r="E67" s="6">
        <f t="shared" si="14"/>
        <v>7540</v>
      </c>
      <c r="F67" s="6">
        <f t="shared" si="14"/>
        <v>7720</v>
      </c>
      <c r="G67" s="6">
        <f t="shared" si="14"/>
        <v>6778</v>
      </c>
      <c r="H67" s="6">
        <f t="shared" si="14"/>
        <v>6612</v>
      </c>
      <c r="I67" s="6">
        <f t="shared" si="14"/>
        <v>6381</v>
      </c>
      <c r="J67" s="6">
        <f t="shared" si="14"/>
        <v>7167</v>
      </c>
      <c r="K67" s="6">
        <f t="shared" si="14"/>
        <v>7539</v>
      </c>
    </row>
    <row r="68" spans="1:11">
      <c r="A68" s="9">
        <v>62015</v>
      </c>
      <c r="B68" s="14" t="s">
        <v>53</v>
      </c>
      <c r="C68" s="11">
        <v>2811</v>
      </c>
      <c r="D68" s="11">
        <v>3337</v>
      </c>
      <c r="E68" s="11">
        <v>3305</v>
      </c>
      <c r="F68" s="11">
        <v>1454</v>
      </c>
      <c r="G68" s="11">
        <v>1818</v>
      </c>
      <c r="H68" s="11">
        <v>1084</v>
      </c>
      <c r="I68" s="11">
        <v>1309</v>
      </c>
      <c r="J68" s="11">
        <v>1386</v>
      </c>
      <c r="K68" s="11">
        <v>1717</v>
      </c>
    </row>
    <row r="69" spans="1:11">
      <c r="A69" s="13">
        <v>62023</v>
      </c>
      <c r="B69" s="10" t="s">
        <v>54</v>
      </c>
      <c r="C69" s="11">
        <v>399</v>
      </c>
      <c r="D69" s="11">
        <v>532</v>
      </c>
      <c r="E69" s="11">
        <v>402</v>
      </c>
      <c r="F69" s="11">
        <v>472</v>
      </c>
      <c r="G69" s="11">
        <v>610</v>
      </c>
      <c r="H69" s="11">
        <v>636</v>
      </c>
      <c r="I69" s="11">
        <v>659</v>
      </c>
      <c r="J69" s="11">
        <v>835</v>
      </c>
      <c r="K69" s="11">
        <v>940</v>
      </c>
    </row>
    <row r="70" spans="1:11">
      <c r="A70" s="9">
        <v>62031</v>
      </c>
      <c r="B70" s="10" t="s">
        <v>55</v>
      </c>
      <c r="C70" s="11">
        <v>1277</v>
      </c>
      <c r="D70" s="11">
        <v>629</v>
      </c>
      <c r="E70" s="11">
        <v>612</v>
      </c>
      <c r="F70" s="11">
        <v>603</v>
      </c>
      <c r="G70" s="11">
        <v>446</v>
      </c>
      <c r="H70" s="11">
        <v>916</v>
      </c>
      <c r="I70" s="11">
        <v>450</v>
      </c>
      <c r="J70" s="11">
        <v>446</v>
      </c>
      <c r="K70" s="11">
        <v>581</v>
      </c>
    </row>
    <row r="71" spans="1:11">
      <c r="A71" s="9">
        <v>62040</v>
      </c>
      <c r="B71" s="10" t="s">
        <v>56</v>
      </c>
      <c r="C71" s="11">
        <v>1282</v>
      </c>
      <c r="D71" s="11">
        <v>1239</v>
      </c>
      <c r="E71" s="11">
        <v>1167</v>
      </c>
      <c r="F71" s="11">
        <v>3013</v>
      </c>
      <c r="G71" s="11">
        <v>1704</v>
      </c>
      <c r="H71" s="11">
        <v>1647</v>
      </c>
      <c r="I71" s="11">
        <v>1581</v>
      </c>
      <c r="J71" s="11">
        <v>1948</v>
      </c>
      <c r="K71" s="11">
        <v>1832</v>
      </c>
    </row>
    <row r="72" spans="1:11">
      <c r="A72" s="9">
        <v>62091</v>
      </c>
      <c r="B72" s="10" t="s">
        <v>57</v>
      </c>
      <c r="C72" s="11">
        <v>2088</v>
      </c>
      <c r="D72" s="11">
        <v>2464</v>
      </c>
      <c r="E72" s="11">
        <v>1847</v>
      </c>
      <c r="F72" s="11">
        <v>1937</v>
      </c>
      <c r="G72" s="11">
        <v>1934</v>
      </c>
      <c r="H72" s="11">
        <v>2054</v>
      </c>
      <c r="I72" s="11">
        <v>1990</v>
      </c>
      <c r="J72" s="11">
        <v>2104</v>
      </c>
      <c r="K72" s="11">
        <v>2099</v>
      </c>
    </row>
    <row r="73" spans="1:11">
      <c r="A73" s="9">
        <v>63194</v>
      </c>
      <c r="B73" s="10" t="s">
        <v>58</v>
      </c>
      <c r="C73" s="11">
        <v>138</v>
      </c>
      <c r="D73" s="11">
        <v>178</v>
      </c>
      <c r="E73" s="11">
        <v>207</v>
      </c>
      <c r="F73" s="11">
        <v>241</v>
      </c>
      <c r="G73" s="11">
        <v>266</v>
      </c>
      <c r="H73" s="11">
        <v>275</v>
      </c>
      <c r="I73" s="11">
        <v>392</v>
      </c>
      <c r="J73" s="11">
        <v>448</v>
      </c>
      <c r="K73" s="11">
        <v>370</v>
      </c>
    </row>
    <row r="74" spans="1:11">
      <c r="A74" s="5"/>
      <c r="B74" s="5" t="s">
        <v>62</v>
      </c>
      <c r="C74" s="6">
        <f>SUM(C75:C83)</f>
        <v>4700</v>
      </c>
      <c r="D74" s="6">
        <f t="shared" ref="D74:J74" si="15">SUM(D75:D83)</f>
        <v>4731</v>
      </c>
      <c r="E74" s="6">
        <f t="shared" si="15"/>
        <v>4766</v>
      </c>
      <c r="F74" s="6">
        <f t="shared" si="15"/>
        <v>4539</v>
      </c>
      <c r="G74" s="6">
        <f t="shared" si="15"/>
        <v>4245</v>
      </c>
      <c r="H74" s="6">
        <f t="shared" si="15"/>
        <v>4216</v>
      </c>
      <c r="I74" s="6">
        <f t="shared" si="15"/>
        <v>3420</v>
      </c>
      <c r="J74" s="6">
        <f t="shared" si="15"/>
        <v>3580</v>
      </c>
      <c r="K74" s="6">
        <f>SUM(K75:K83)</f>
        <v>3270</v>
      </c>
    </row>
    <row r="75" spans="1:11">
      <c r="A75" s="9">
        <v>18113</v>
      </c>
      <c r="B75" s="10" t="s">
        <v>9</v>
      </c>
      <c r="C75" s="11">
        <v>395</v>
      </c>
      <c r="D75" s="11">
        <v>702</v>
      </c>
      <c r="E75" s="11">
        <v>409</v>
      </c>
      <c r="F75" s="11">
        <v>619</v>
      </c>
      <c r="G75" s="11">
        <v>603</v>
      </c>
      <c r="H75" s="11">
        <v>1084</v>
      </c>
      <c r="I75" s="11">
        <v>319</v>
      </c>
      <c r="J75" s="11">
        <v>645</v>
      </c>
      <c r="K75" s="11">
        <v>279</v>
      </c>
    </row>
    <row r="76" spans="1:11">
      <c r="A76" s="9">
        <v>18121</v>
      </c>
      <c r="B76" s="10" t="s">
        <v>10</v>
      </c>
      <c r="C76" s="11">
        <v>84</v>
      </c>
      <c r="D76" s="11">
        <v>125</v>
      </c>
      <c r="E76" s="11">
        <v>178</v>
      </c>
      <c r="F76" s="11">
        <v>121</v>
      </c>
      <c r="G76" s="11">
        <v>104</v>
      </c>
      <c r="H76" s="11">
        <v>96</v>
      </c>
      <c r="I76" s="11">
        <v>86</v>
      </c>
      <c r="J76" s="11">
        <v>75</v>
      </c>
      <c r="K76" s="11">
        <v>75</v>
      </c>
    </row>
    <row r="77" spans="1:11">
      <c r="A77" s="9">
        <v>18130</v>
      </c>
      <c r="B77" s="10" t="s">
        <v>11</v>
      </c>
      <c r="C77" s="11">
        <v>2046</v>
      </c>
      <c r="D77" s="11">
        <v>1838</v>
      </c>
      <c r="E77" s="11">
        <v>2107</v>
      </c>
      <c r="F77" s="11">
        <v>1807</v>
      </c>
      <c r="G77" s="11">
        <v>1873</v>
      </c>
      <c r="H77" s="11">
        <v>1511</v>
      </c>
      <c r="I77" s="11">
        <v>1509</v>
      </c>
      <c r="J77" s="11">
        <v>1497</v>
      </c>
      <c r="K77" s="11">
        <v>1664</v>
      </c>
    </row>
    <row r="78" spans="1:11">
      <c r="A78" s="9">
        <v>18211</v>
      </c>
      <c r="B78" s="10" t="s">
        <v>12</v>
      </c>
      <c r="C78" s="11">
        <v>567</v>
      </c>
      <c r="D78" s="11">
        <v>493</v>
      </c>
      <c r="E78" s="11">
        <v>574</v>
      </c>
      <c r="F78" s="11">
        <v>601</v>
      </c>
      <c r="G78" s="11">
        <v>547</v>
      </c>
      <c r="H78" s="11">
        <v>506</v>
      </c>
      <c r="I78" s="11">
        <v>488</v>
      </c>
      <c r="J78" s="11">
        <v>411</v>
      </c>
      <c r="K78" s="11">
        <v>318</v>
      </c>
    </row>
    <row r="79" spans="1:11">
      <c r="A79" s="9">
        <v>18229</v>
      </c>
      <c r="B79" s="10" t="s">
        <v>13</v>
      </c>
      <c r="C79" s="11">
        <v>430</v>
      </c>
      <c r="D79" s="11">
        <v>424</v>
      </c>
      <c r="E79" s="11">
        <v>260</v>
      </c>
      <c r="F79" s="11">
        <v>294</v>
      </c>
      <c r="G79" s="11">
        <v>270</v>
      </c>
      <c r="H79" s="11">
        <v>287</v>
      </c>
      <c r="I79" s="11">
        <v>261</v>
      </c>
      <c r="J79" s="11">
        <v>253</v>
      </c>
      <c r="K79" s="11">
        <v>233</v>
      </c>
    </row>
    <row r="80" spans="1:11">
      <c r="A80" s="9">
        <v>18300</v>
      </c>
      <c r="B80" s="10" t="s">
        <v>33</v>
      </c>
      <c r="C80" s="11">
        <v>69</v>
      </c>
      <c r="D80" s="11">
        <v>74</v>
      </c>
      <c r="E80" s="11">
        <v>64</v>
      </c>
      <c r="F80" s="11">
        <v>85</v>
      </c>
      <c r="G80" s="11">
        <v>73</v>
      </c>
      <c r="H80" s="11">
        <v>83</v>
      </c>
      <c r="I80" s="11">
        <v>89</v>
      </c>
      <c r="J80" s="11">
        <v>41</v>
      </c>
      <c r="K80" s="11">
        <v>35</v>
      </c>
    </row>
    <row r="81" spans="1:11" customFormat="1">
      <c r="A81" s="9">
        <v>26400</v>
      </c>
      <c r="B81" s="10" t="s">
        <v>34</v>
      </c>
      <c r="C81" s="11">
        <v>471</v>
      </c>
      <c r="D81" s="11">
        <v>465</v>
      </c>
      <c r="E81" s="11">
        <v>490</v>
      </c>
      <c r="F81" s="11">
        <v>470</v>
      </c>
      <c r="G81" s="11">
        <v>295</v>
      </c>
      <c r="H81" s="11">
        <v>313</v>
      </c>
      <c r="I81" s="11">
        <v>362</v>
      </c>
      <c r="J81" s="11">
        <v>333</v>
      </c>
      <c r="K81" s="11">
        <v>360</v>
      </c>
    </row>
    <row r="82" spans="1:11" customFormat="1">
      <c r="A82" s="12">
        <v>32205</v>
      </c>
      <c r="B82" s="12" t="s">
        <v>35</v>
      </c>
      <c r="C82" s="11">
        <v>9</v>
      </c>
      <c r="D82" s="11">
        <v>23</v>
      </c>
      <c r="E82" s="11">
        <v>17</v>
      </c>
      <c r="F82" s="11">
        <v>15</v>
      </c>
      <c r="G82" s="11">
        <v>8</v>
      </c>
      <c r="H82" s="11">
        <v>9</v>
      </c>
      <c r="I82" s="11">
        <v>8</v>
      </c>
      <c r="J82" s="11">
        <v>2</v>
      </c>
      <c r="K82" s="11">
        <v>1</v>
      </c>
    </row>
    <row r="83" spans="1:11" customFormat="1">
      <c r="A83" s="9">
        <v>23494</v>
      </c>
      <c r="B83" s="23" t="s">
        <v>80</v>
      </c>
      <c r="C83" s="11">
        <v>629</v>
      </c>
      <c r="D83" s="11">
        <v>587</v>
      </c>
      <c r="E83" s="11">
        <v>667</v>
      </c>
      <c r="F83" s="11">
        <v>527</v>
      </c>
      <c r="G83" s="11">
        <v>472</v>
      </c>
      <c r="H83" s="11">
        <v>327</v>
      </c>
      <c r="I83" s="11">
        <v>298</v>
      </c>
      <c r="J83" s="11">
        <v>323</v>
      </c>
      <c r="K83" s="11">
        <v>305</v>
      </c>
    </row>
    <row r="84" spans="1:11" customFormat="1">
      <c r="A84" s="5"/>
      <c r="B84" s="5" t="s">
        <v>111</v>
      </c>
      <c r="C84" s="6">
        <f>SUM(C85:C86)</f>
        <v>2339</v>
      </c>
      <c r="D84" s="6">
        <f t="shared" ref="D84:K84" si="16">SUM(D85:D86)</f>
        <v>2656</v>
      </c>
      <c r="E84" s="6">
        <f t="shared" si="16"/>
        <v>2662</v>
      </c>
      <c r="F84" s="6">
        <f t="shared" si="16"/>
        <v>2423</v>
      </c>
      <c r="G84" s="6">
        <f t="shared" si="16"/>
        <v>1139</v>
      </c>
      <c r="H84" s="6">
        <f t="shared" si="16"/>
        <v>1028</v>
      </c>
      <c r="I84" s="6">
        <f t="shared" si="16"/>
        <v>937</v>
      </c>
      <c r="J84" s="6">
        <f t="shared" si="16"/>
        <v>908</v>
      </c>
      <c r="K84" s="6">
        <f t="shared" si="16"/>
        <v>678</v>
      </c>
    </row>
    <row r="85" spans="1:11" customFormat="1">
      <c r="A85" s="9">
        <v>72207</v>
      </c>
      <c r="B85" s="23" t="s">
        <v>89</v>
      </c>
      <c r="C85" s="11">
        <v>1699</v>
      </c>
      <c r="D85" s="11">
        <v>505</v>
      </c>
      <c r="E85" s="11">
        <v>253</v>
      </c>
      <c r="F85" s="11">
        <v>208</v>
      </c>
      <c r="G85" s="11">
        <v>277</v>
      </c>
      <c r="H85" s="11">
        <v>183</v>
      </c>
      <c r="I85" s="11">
        <v>87</v>
      </c>
      <c r="J85" s="11">
        <v>105</v>
      </c>
      <c r="K85" s="11">
        <v>80</v>
      </c>
    </row>
    <row r="86" spans="1:11" customFormat="1">
      <c r="A86" s="12">
        <v>72100</v>
      </c>
      <c r="B86" s="12" t="s">
        <v>96</v>
      </c>
      <c r="C86" s="11">
        <v>640</v>
      </c>
      <c r="D86" s="11">
        <v>2151</v>
      </c>
      <c r="E86" s="11">
        <v>2409</v>
      </c>
      <c r="F86" s="11">
        <v>2215</v>
      </c>
      <c r="G86" s="11">
        <v>862</v>
      </c>
      <c r="H86" s="11">
        <v>845</v>
      </c>
      <c r="I86" s="11">
        <v>850</v>
      </c>
      <c r="J86" s="11">
        <v>803</v>
      </c>
      <c r="K86" s="11">
        <v>598</v>
      </c>
    </row>
    <row r="87" spans="1:11">
      <c r="A87" s="7"/>
      <c r="B87" s="7" t="s">
        <v>63</v>
      </c>
      <c r="C87" s="15">
        <f t="shared" ref="C87:K87" si="17">SUM(C55,C45,C3)</f>
        <v>106416</v>
      </c>
      <c r="D87" s="15">
        <f t="shared" si="17"/>
        <v>112069</v>
      </c>
      <c r="E87" s="15">
        <f t="shared" si="17"/>
        <v>114952</v>
      </c>
      <c r="F87" s="15">
        <f t="shared" si="17"/>
        <v>121009</v>
      </c>
      <c r="G87" s="15">
        <f t="shared" si="17"/>
        <v>114241</v>
      </c>
      <c r="H87" s="15">
        <f t="shared" si="17"/>
        <v>108456</v>
      </c>
      <c r="I87" s="15">
        <f t="shared" si="17"/>
        <v>105341</v>
      </c>
      <c r="J87" s="15">
        <f t="shared" si="17"/>
        <v>106171</v>
      </c>
      <c r="K87" s="15">
        <f t="shared" si="17"/>
        <v>108174</v>
      </c>
    </row>
    <row r="88" spans="1:11">
      <c r="A88" s="7"/>
      <c r="B88" s="7" t="s">
        <v>64</v>
      </c>
      <c r="C88" s="15">
        <v>2265618</v>
      </c>
      <c r="D88" s="15">
        <v>2256621</v>
      </c>
      <c r="E88" s="15">
        <v>2314907</v>
      </c>
      <c r="F88" s="15">
        <v>2372583</v>
      </c>
      <c r="G88" s="15">
        <v>2312404</v>
      </c>
      <c r="H88" s="15">
        <v>2171345</v>
      </c>
      <c r="I88" s="15">
        <v>2223775</v>
      </c>
      <c r="J88" s="15">
        <v>2261558</v>
      </c>
      <c r="K88" s="15">
        <v>2232576</v>
      </c>
    </row>
    <row r="89" spans="1:11">
      <c r="A89" s="7"/>
      <c r="B89" s="7" t="s">
        <v>65</v>
      </c>
      <c r="C89" s="16">
        <f>C87/C88*100</f>
        <v>4.6969965810652985</v>
      </c>
      <c r="D89" s="16">
        <f t="shared" ref="D89:K89" si="18">D87/D88*100</f>
        <v>4.9662304835415432</v>
      </c>
      <c r="E89" s="16">
        <f t="shared" si="18"/>
        <v>4.9657286448224491</v>
      </c>
      <c r="F89" s="16">
        <f t="shared" si="18"/>
        <v>5.1003062906545313</v>
      </c>
      <c r="G89" s="16">
        <f t="shared" si="18"/>
        <v>4.9403564429053057</v>
      </c>
      <c r="H89" s="16">
        <f t="shared" si="18"/>
        <v>4.9948764475474885</v>
      </c>
      <c r="I89" s="16">
        <f t="shared" si="18"/>
        <v>4.7370349967959884</v>
      </c>
      <c r="J89" s="16">
        <f t="shared" si="18"/>
        <v>4.6945954956715674</v>
      </c>
      <c r="K89" s="16">
        <f t="shared" si="18"/>
        <v>4.8452549879600966</v>
      </c>
    </row>
    <row r="90" spans="1:11">
      <c r="A90" s="42" t="s">
        <v>79</v>
      </c>
      <c r="B90" s="42"/>
      <c r="C90" s="42"/>
      <c r="D90" s="42"/>
      <c r="E90" s="42"/>
      <c r="F90" s="42"/>
      <c r="G90" s="42"/>
      <c r="H90" s="42"/>
      <c r="I90" s="42"/>
      <c r="J90" s="42"/>
    </row>
    <row r="91" spans="1:11">
      <c r="A91" s="21" t="s">
        <v>101</v>
      </c>
      <c r="B91" s="8"/>
      <c r="C91"/>
      <c r="D91"/>
      <c r="E91"/>
      <c r="F91"/>
      <c r="G91"/>
      <c r="H91"/>
      <c r="I91"/>
      <c r="J91"/>
      <c r="K91"/>
    </row>
    <row r="92" spans="1:11">
      <c r="A92" s="25" t="s">
        <v>102</v>
      </c>
    </row>
    <row r="93" spans="1:11">
      <c r="A93" s="20"/>
    </row>
    <row r="95" spans="1:11" ht="18.75">
      <c r="A95" s="19"/>
      <c r="B95" s="19"/>
      <c r="C95" s="19"/>
      <c r="E95"/>
    </row>
    <row r="96" spans="1:11" ht="18.75">
      <c r="A96" s="37" t="s">
        <v>112</v>
      </c>
      <c r="B96" s="37"/>
      <c r="C96" s="37"/>
    </row>
    <row r="97" spans="1:5">
      <c r="A97" s="44" t="s">
        <v>100</v>
      </c>
      <c r="B97" s="44"/>
      <c r="C97" s="31" t="s">
        <v>77</v>
      </c>
      <c r="D97" s="31" t="s">
        <v>78</v>
      </c>
      <c r="E97" s="31" t="s">
        <v>98</v>
      </c>
    </row>
    <row r="98" spans="1:5">
      <c r="A98" s="34" t="s">
        <v>66</v>
      </c>
      <c r="B98" s="35"/>
      <c r="C98" s="36">
        <v>97058</v>
      </c>
      <c r="D98" s="36">
        <v>99526</v>
      </c>
      <c r="E98" s="36">
        <v>82469.852833366691</v>
      </c>
    </row>
    <row r="99" spans="1:5">
      <c r="A99" s="38" t="s">
        <v>67</v>
      </c>
      <c r="B99" s="38"/>
      <c r="C99" s="39">
        <v>1.7</v>
      </c>
      <c r="D99" s="39">
        <v>1.7</v>
      </c>
      <c r="E99" s="39">
        <v>1.6</v>
      </c>
    </row>
    <row r="100" spans="1:5">
      <c r="A100" s="40" t="s">
        <v>68</v>
      </c>
      <c r="B100" s="41"/>
    </row>
    <row r="101" spans="1:5">
      <c r="A101" s="40" t="s">
        <v>69</v>
      </c>
      <c r="B101" s="41"/>
    </row>
    <row r="102" spans="1:5">
      <c r="A102" s="40" t="s">
        <v>103</v>
      </c>
      <c r="B102" s="41"/>
    </row>
    <row r="103" spans="1:5">
      <c r="A103" s="40" t="s">
        <v>104</v>
      </c>
      <c r="B103" s="41"/>
    </row>
    <row r="104" spans="1:5">
      <c r="A104" s="40" t="s">
        <v>99</v>
      </c>
      <c r="B104" s="41"/>
    </row>
  </sheetData>
  <mergeCells count="3">
    <mergeCell ref="A90:J90"/>
    <mergeCell ref="A1:J1"/>
    <mergeCell ref="A97:B9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ignoredErrors>
    <ignoredError sqref="K90 K94:K96 E41:J41 D46:J46 C74:J74 K92 K97:K1048576" formulaRange="1"/>
    <ignoredError sqref="K5:K11 K13:K16 K17:K19 K21 K34 K36:K38 K40 K52:K54 K57:K62 K68:K73 K75:K82 K47:K49 K31:K32 K41" formulaRange="1" calculatedColumn="1"/>
    <ignoredError sqref="K4 K20 K50:K51 K42:K46 K35 K39 K33 K74 K87:K89 K22:K29 K83 K30 K63:K66 K84:K86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Matriz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Serra Neto</dc:creator>
  <cp:lastModifiedBy>ludmiladias</cp:lastModifiedBy>
  <dcterms:created xsi:type="dcterms:W3CDTF">2020-07-29T18:25:49Z</dcterms:created>
  <dcterms:modified xsi:type="dcterms:W3CDTF">2021-04-08T18:35:45Z</dcterms:modified>
</cp:coreProperties>
</file>